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hisWorkbook"/>
  <bookViews>
    <workbookView xWindow="0" yWindow="0" windowWidth="2050" windowHeight="11020" firstSheet="8" activeTab="8"/>
  </bookViews>
  <sheets>
    <sheet name="收支预算表" sheetId="1" r:id="rId1"/>
    <sheet name="收入预算表" sheetId="2" r:id="rId2"/>
    <sheet name="支出预算表" sheetId="3" r:id="rId3"/>
    <sheet name="财政拨款收支预算表" sheetId="4" r:id="rId4"/>
    <sheet name="一般公共预算财政拨款功能分类支出预算表" sheetId="5" r:id="rId5"/>
    <sheet name="一般公共预算财政拨款经济分类支出预算总表" sheetId="9" r:id="rId6"/>
    <sheet name="一般公共预算“三公”经费财政拨款支出预算表" sheetId="6" r:id="rId7"/>
    <sheet name="政府性基金预算财政拨款支出预算表" sheetId="7" r:id="rId8"/>
    <sheet name="部门整体支出绩效目标申报表" sheetId="11" r:id="rId9"/>
    <sheet name="项目支出绩效目标表10表" sheetId="8" r:id="rId10"/>
  </sheets>
  <definedNames>
    <definedName name="_xlnm.Print_Titles" localSheetId="3">财政拨款收支预算表!$1:$5</definedName>
    <definedName name="_xlnm.Print_Titles" localSheetId="1">收入预算表!$1:$6</definedName>
    <definedName name="_xlnm.Print_Titles" localSheetId="6">一般公共预算“三公”经费财政拨款支出预算表!$1:$7</definedName>
    <definedName name="_xlnm.Print_Titles" localSheetId="4">一般公共预算财政拨款功能分类支出预算表!$1:$5</definedName>
    <definedName name="_xlnm.Print_Titles" localSheetId="5">一般公共预算财政拨款经济分类支出预算总表!$1:$6</definedName>
    <definedName name="_xlnm.Print_Titles" localSheetId="7">政府性基金预算财政拨款支出预算表!$1:$5</definedName>
    <definedName name="_xlnm.Print_Titles" localSheetId="2">支出预算表!$1:$5</definedName>
  </definedNames>
  <calcPr calcId="124519" iterate="1"/>
</workbook>
</file>

<file path=xl/calcChain.xml><?xml version="1.0" encoding="utf-8"?>
<calcChain xmlns="http://schemas.openxmlformats.org/spreadsheetml/2006/main">
  <c r="B8" i="6"/>
  <c r="I21" i="9"/>
  <c r="J21"/>
  <c r="K21"/>
  <c r="G29"/>
  <c r="G34"/>
  <c r="G40"/>
  <c r="G41"/>
  <c r="G42"/>
  <c r="G45"/>
  <c r="G46"/>
  <c r="H23"/>
  <c r="G23" s="1"/>
  <c r="H24"/>
  <c r="G24" s="1"/>
  <c r="H25"/>
  <c r="G25" s="1"/>
  <c r="H26"/>
  <c r="G26" s="1"/>
  <c r="H27"/>
  <c r="G27" s="1"/>
  <c r="H28"/>
  <c r="G28" s="1"/>
  <c r="H29"/>
  <c r="H30"/>
  <c r="G30" s="1"/>
  <c r="H31"/>
  <c r="G31" s="1"/>
  <c r="H32"/>
  <c r="G32" s="1"/>
  <c r="H33"/>
  <c r="G33" s="1"/>
  <c r="H34"/>
  <c r="H35"/>
  <c r="G35" s="1"/>
  <c r="H36"/>
  <c r="G36" s="1"/>
  <c r="H37"/>
  <c r="G37" s="1"/>
  <c r="H38"/>
  <c r="G38" s="1"/>
  <c r="H39"/>
  <c r="G39" s="1"/>
  <c r="H40"/>
  <c r="H41"/>
  <c r="H42"/>
  <c r="H43"/>
  <c r="G43" s="1"/>
  <c r="H44"/>
  <c r="G44" s="1"/>
  <c r="H45"/>
  <c r="H46"/>
  <c r="H47"/>
  <c r="G47" s="1"/>
  <c r="H48"/>
  <c r="G48" s="1"/>
  <c r="I8"/>
  <c r="J8"/>
  <c r="J7" s="1"/>
  <c r="K8"/>
  <c r="K7" s="1"/>
  <c r="H16"/>
  <c r="G16" s="1"/>
  <c r="E6" i="5"/>
  <c r="D6"/>
  <c r="C6"/>
  <c r="F6"/>
  <c r="B16" i="3"/>
  <c r="C16"/>
  <c r="C14" i="2"/>
  <c r="B14" s="1"/>
  <c r="F14"/>
  <c r="B33" i="1"/>
  <c r="B36" s="1"/>
  <c r="D33"/>
  <c r="D36" s="1"/>
  <c r="D6" i="4"/>
  <c r="D9"/>
  <c r="D10"/>
  <c r="D11"/>
  <c r="D12"/>
  <c r="D13"/>
  <c r="D14"/>
  <c r="D15"/>
  <c r="D17"/>
  <c r="D18"/>
  <c r="D20"/>
  <c r="D23"/>
  <c r="D24"/>
  <c r="D26"/>
  <c r="D31"/>
  <c r="B33"/>
  <c r="B37" s="1"/>
  <c r="E33"/>
  <c r="E37" s="1"/>
  <c r="F33"/>
  <c r="F37" s="1"/>
  <c r="B7" i="5"/>
  <c r="C7"/>
  <c r="B8"/>
  <c r="C8"/>
  <c r="C11"/>
  <c r="B11" s="1"/>
  <c r="C12"/>
  <c r="B12" s="1"/>
  <c r="C13"/>
  <c r="B13" s="1"/>
  <c r="C14"/>
  <c r="B14" s="1"/>
  <c r="C15"/>
  <c r="B15" s="1"/>
  <c r="B16"/>
  <c r="B6" s="1"/>
  <c r="C16"/>
  <c r="C17"/>
  <c r="B17" s="1"/>
  <c r="B18"/>
  <c r="C18"/>
  <c r="C19"/>
  <c r="B19" s="1"/>
  <c r="C20"/>
  <c r="B20" s="1"/>
  <c r="C22"/>
  <c r="B22" s="1"/>
  <c r="B25"/>
  <c r="C25"/>
  <c r="C26"/>
  <c r="B26" s="1"/>
  <c r="B28"/>
  <c r="C28"/>
  <c r="B29"/>
  <c r="B30"/>
  <c r="B31"/>
  <c r="B32"/>
  <c r="B33"/>
  <c r="H9" i="9"/>
  <c r="G9" s="1"/>
  <c r="H10"/>
  <c r="G10" s="1"/>
  <c r="G11"/>
  <c r="H11"/>
  <c r="H12"/>
  <c r="G12" s="1"/>
  <c r="G14"/>
  <c r="H14"/>
  <c r="H17"/>
  <c r="G17" s="1"/>
  <c r="G20"/>
  <c r="H20"/>
  <c r="H22"/>
  <c r="G22" s="1"/>
  <c r="G49"/>
  <c r="G53"/>
  <c r="G56"/>
  <c r="G86"/>
  <c r="G89"/>
  <c r="G94"/>
  <c r="G95"/>
  <c r="G106"/>
  <c r="G107"/>
  <c r="G110"/>
  <c r="F6" i="7"/>
  <c r="D9" i="11"/>
  <c r="E9"/>
  <c r="F9"/>
  <c r="G9"/>
  <c r="G21" i="9" l="1"/>
  <c r="G7" s="1"/>
  <c r="G8"/>
  <c r="H21"/>
  <c r="I7"/>
  <c r="H8"/>
  <c r="D33" i="4"/>
  <c r="D37" s="1"/>
  <c r="H7" i="9" l="1"/>
</calcChain>
</file>

<file path=xl/sharedStrings.xml><?xml version="1.0" encoding="utf-8"?>
<sst xmlns="http://schemas.openxmlformats.org/spreadsheetml/2006/main" count="909" uniqueCount="334">
  <si>
    <t>公开表1</t>
  </si>
  <si>
    <t>收支预算总表</t>
  </si>
  <si>
    <t>单位：元</t>
  </si>
  <si>
    <t>收                             入</t>
  </si>
  <si>
    <t>支                        出</t>
  </si>
  <si>
    <t>项                   目</t>
  </si>
  <si>
    <t>2022年预算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</si>
  <si>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</si>
  <si>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</si>
  <si>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</si>
  <si>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</si>
  <si>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</si>
  <si>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</si>
  <si>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</si>
  <si>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</si>
  <si>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</si>
  <si>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</si>
  <si>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</si>
  <si>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</si>
  <si>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</si>
  <si>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</si>
  <si>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</si>
  <si>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</si>
  <si>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</si>
  <si>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</si>
  <si>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</si>
  <si>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</si>
  <si>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</si>
  <si>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</si>
  <si>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r>
      <t>十四、资源勘探</t>
    </r>
    <r>
      <rPr>
        <sz val="6"/>
        <color indexed="10"/>
        <rFont val="华文细黑"/>
        <family val="3"/>
        <charset val="134"/>
      </rPr>
      <t>工业</t>
    </r>
    <r>
      <rPr>
        <sz val="6"/>
        <color indexed="8"/>
        <rFont val="华文细黑"/>
        <family val="3"/>
        <charset val="134"/>
      </rPr>
      <t>信息等支出</t>
    </r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</si>
  <si>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</si>
  <si>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</si>
  <si>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</si>
  <si>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</si>
  <si>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</si>
  <si>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</si>
  <si>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</si>
  <si>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</si>
  <si>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</si>
  <si>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</si>
  <si>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</si>
  <si>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</si>
  <si>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</si>
  <si>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</si>
  <si>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</si>
  <si>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</si>
  <si>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</si>
  <si>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</si>
  <si>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收      入      总      计</t>
  </si>
  <si>
    <t>支　　　出　　　总　　　计</t>
  </si>
  <si>
    <t>公开表2</t>
  </si>
  <si>
    <t>收入预算总表</t>
  </si>
  <si>
    <t>科目名称</t>
  </si>
  <si>
    <t>总计</t>
  </si>
  <si>
    <t>本年收入</t>
  </si>
  <si>
    <t>合计</t>
  </si>
  <si>
    <t>一般公共预算财政拨款收入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</si>
  <si>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</si>
  <si>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</si>
  <si>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</si>
  <si>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</si>
  <si>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</si>
  <si>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</si>
  <si>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</si>
  <si>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</si>
  <si>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</si>
  <si>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十四、资源勘探信息等支出</t>
  </si>
  <si>
    <t>公开表3</t>
  </si>
  <si>
    <t>支出预算总表</t>
  </si>
  <si>
    <t>基本支出</t>
  </si>
  <si>
    <t>项目支出</t>
  </si>
  <si>
    <t>事业单位经营支出</t>
  </si>
  <si>
    <t>对附属单位补助支出</t>
  </si>
  <si>
    <t>上缴上级支出</t>
  </si>
  <si>
    <t>人员经费</t>
  </si>
  <si>
    <t>公用经费</t>
  </si>
  <si>
    <t>一般公共预算支出合计</t>
  </si>
  <si>
    <t>基金支出合计</t>
  </si>
  <si>
    <t>一、文化旅游体育与传媒支出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</si>
  <si>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</si>
  <si>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</si>
  <si>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</si>
  <si>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</si>
  <si>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</si>
  <si>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</si>
  <si>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九、债务付息支出</t>
  </si>
  <si>
    <t>十、债务发行费用支出</t>
  </si>
  <si>
    <t>公开表4</t>
  </si>
  <si>
    <t>财政拨款收支预算总表</t>
  </si>
  <si>
    <t>预算数</t>
  </si>
  <si>
    <t>一般公共预算</t>
  </si>
  <si>
    <t>政府性基金预算</t>
  </si>
  <si>
    <t xml:space="preserve">    一般公共预算财政拨款</t>
  </si>
  <si>
    <t>　政府性基金预算财政拨款</t>
  </si>
  <si>
    <t>公开表5</t>
  </si>
  <si>
    <t>一般公共预算财政拨款功能分类支出预算总表</t>
  </si>
  <si>
    <t>单位;元</t>
  </si>
  <si>
    <t>公开表6</t>
  </si>
  <si>
    <t>单位:元</t>
  </si>
  <si>
    <t>政府预算经济分类科目</t>
  </si>
  <si>
    <t>部门预算支出经济分类科目</t>
  </si>
  <si>
    <t>科目编码</t>
  </si>
  <si>
    <t>类</t>
  </si>
  <si>
    <t>款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</si>
  <si>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</si>
  <si>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</si>
  <si>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</si>
  <si>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</si>
  <si>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</si>
  <si>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</si>
  <si>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</si>
  <si>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</si>
  <si>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</si>
  <si>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</si>
  <si>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</si>
  <si>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</si>
  <si>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</si>
  <si>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</si>
  <si>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</si>
  <si>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</si>
  <si>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</si>
  <si>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</si>
  <si>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</si>
  <si>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</si>
  <si>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</si>
  <si>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</si>
  <si>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</si>
  <si>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</si>
  <si>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</si>
  <si>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</si>
  <si>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</si>
  <si>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</si>
  <si>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</si>
  <si>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</si>
  <si>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</si>
  <si>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 xml:space="preserve"> 其他交通费用</t>
  </si>
  <si>
    <t xml:space="preserve"> 税金及附加费用</t>
  </si>
  <si>
    <t xml:space="preserve"> 会议费</t>
  </si>
  <si>
    <t xml:space="preserve"> 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</si>
  <si>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</si>
  <si>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</si>
  <si>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</si>
  <si>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</si>
  <si>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</si>
  <si>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</si>
  <si>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</si>
  <si>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</si>
  <si>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</si>
  <si>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公务用车运行维护费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</si>
  <si>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</si>
  <si>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</si>
  <si>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</si>
  <si>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</si>
  <si>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</si>
  <si>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</si>
  <si>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</si>
  <si>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</si>
  <si>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</si>
  <si>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</si>
  <si>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</si>
  <si>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</si>
  <si>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</si>
  <si>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</si>
  <si>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</si>
  <si>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</si>
  <si>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</si>
  <si>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</si>
  <si>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</si>
  <si>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</si>
  <si>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</si>
  <si>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</si>
  <si>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</si>
  <si>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</si>
  <si>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</si>
  <si>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</si>
  <si>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</si>
  <si>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</si>
  <si>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</si>
  <si>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</si>
  <si>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</si>
  <si>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</si>
  <si>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</si>
  <si>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</si>
  <si>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</si>
  <si>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</si>
  <si>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</si>
  <si>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</si>
  <si>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</si>
  <si>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</si>
  <si>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</si>
  <si>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</si>
  <si>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</si>
  <si>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</si>
  <si>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</si>
  <si>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</si>
  <si>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</si>
  <si>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</si>
  <si>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</si>
  <si>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</si>
  <si>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</si>
  <si>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</si>
  <si>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</si>
  <si>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</si>
  <si>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</si>
  <si>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</si>
  <si>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</si>
  <si>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</si>
  <si>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</si>
  <si>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</si>
  <si>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</si>
  <si>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</si>
  <si>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</si>
  <si>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</si>
  <si>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</si>
  <si>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</si>
  <si>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</si>
  <si>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</si>
  <si>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</si>
  <si>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</si>
  <si>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</si>
  <si>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</si>
  <si>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</si>
  <si>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</si>
  <si>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</si>
  <si>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</si>
  <si>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</si>
  <si>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</si>
  <si>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</si>
  <si>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</si>
  <si>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</si>
  <si>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t>公开表7</t>
  </si>
  <si>
    <t>一般公共预算“三公”经费财政拨款支出预算总表</t>
  </si>
  <si>
    <t>项目</t>
  </si>
  <si>
    <t>1、因公出国（境）费用</t>
  </si>
  <si>
    <t>2、公务接待费</t>
  </si>
  <si>
    <t>3、公务用车费</t>
  </si>
  <si>
    <t>　　　其中：（1）公务用车运行维及护费费</t>
  </si>
  <si>
    <t>　　　　　　（2）公务用车购置</t>
  </si>
  <si>
    <t>公开表8</t>
  </si>
  <si>
    <t>政府性基金预算财政拨款支出预算总表</t>
  </si>
  <si>
    <t>.</t>
  </si>
  <si>
    <t>八、其他支出</t>
  </si>
  <si>
    <t>公开表9</t>
  </si>
  <si>
    <t>年度
主要
任务
完成
情况</t>
  </si>
  <si>
    <t>任务名称</t>
  </si>
  <si>
    <t>完成情况</t>
  </si>
  <si>
    <t>预算数
（万元）</t>
  </si>
  <si>
    <t>执行数
（万元）</t>
  </si>
  <si>
    <t>其中：财政拨款</t>
  </si>
  <si>
    <t>……</t>
  </si>
  <si>
    <t>金额合计</t>
  </si>
  <si>
    <t>年度
总体
目标
完成
情况</t>
  </si>
  <si>
    <t>预期目标</t>
  </si>
  <si>
    <t>目标实际完成情况</t>
  </si>
  <si>
    <t>一级指标</t>
  </si>
  <si>
    <t>二级指标</t>
  </si>
  <si>
    <t>三级指标</t>
  </si>
  <si>
    <t>指标解释</t>
  </si>
  <si>
    <t>年初目标值</t>
  </si>
  <si>
    <t>实际完成值</t>
  </si>
  <si>
    <t>备注</t>
  </si>
  <si>
    <t>产出指标</t>
  </si>
  <si>
    <t>数量指标</t>
  </si>
  <si>
    <t>时效指标</t>
  </si>
  <si>
    <t>成本指标</t>
  </si>
  <si>
    <t>效益指标</t>
  </si>
  <si>
    <t>经济效益
指标</t>
  </si>
  <si>
    <t xml:space="preserve"> ……</t>
  </si>
  <si>
    <t>社会效益
指标</t>
  </si>
  <si>
    <t xml:space="preserve"> 指标2：</t>
  </si>
  <si>
    <t>生态效益
指标</t>
  </si>
  <si>
    <t>可持续影响
指标</t>
  </si>
  <si>
    <t>服务对象满意度指标</t>
  </si>
  <si>
    <t>服务对象
满意度指标</t>
  </si>
  <si>
    <t>公开表10</t>
  </si>
  <si>
    <t>项目支出绩效目标表</t>
  </si>
  <si>
    <t>项目名称</t>
  </si>
  <si>
    <t>预算部门及编码</t>
  </si>
  <si>
    <t>基层预算单位及编码</t>
  </si>
  <si>
    <t>项目属性</t>
  </si>
  <si>
    <t>项目期</t>
  </si>
  <si>
    <t>项目资金　　　</t>
  </si>
  <si>
    <t>万元</t>
  </si>
  <si>
    <t>其他资金　　　万元　</t>
  </si>
  <si>
    <t>绩效目标</t>
  </si>
  <si>
    <t>年度目标</t>
  </si>
  <si>
    <t>中长期目标</t>
  </si>
  <si>
    <t>指标值</t>
  </si>
  <si>
    <t>年度绩效指标</t>
  </si>
  <si>
    <t>部门（单位）名称 兴原乡卫生院</t>
    <phoneticPr fontId="27" type="noConversion"/>
  </si>
  <si>
    <t>基本公共卫生服务</t>
    <phoneticPr fontId="27" type="noConversion"/>
  </si>
  <si>
    <t>完成</t>
    <phoneticPr fontId="27" type="noConversion"/>
  </si>
  <si>
    <r>
      <t xml:space="preserve"> 1</t>
    </r>
    <r>
      <rPr>
        <sz val="10"/>
        <rFont val="宋体"/>
        <charset val="134"/>
      </rPr>
      <t xml:space="preserve">：年度指标年度争取年内全部完成
</t>
    </r>
    <r>
      <rPr>
        <sz val="10"/>
        <rFont val="宋体"/>
        <family val="3"/>
        <charset val="134"/>
      </rPr>
      <t>2</t>
    </r>
    <r>
      <rPr>
        <sz val="10"/>
        <rFont val="宋体"/>
        <charset val="134"/>
      </rPr>
      <t xml:space="preserve">：中长期指标要有明显效果
</t>
    </r>
    <r>
      <rPr>
        <sz val="10"/>
        <rFont val="宋体"/>
        <family val="3"/>
        <charset val="134"/>
      </rPr>
      <t>3</t>
    </r>
    <r>
      <rPr>
        <sz val="10"/>
        <rFont val="宋体"/>
        <charset val="134"/>
      </rPr>
      <t xml:space="preserve">：居民健康指数、满意度、知晓率要有显著提高
</t>
    </r>
    <r>
      <rPr>
        <sz val="10"/>
        <rFont val="宋体"/>
        <family val="3"/>
        <charset val="134"/>
      </rPr>
      <t>4：公共卫生资金足额发放</t>
    </r>
    <phoneticPr fontId="27" type="noConversion"/>
  </si>
  <si>
    <t>适龄人群国家免疫规划疫苗接种率</t>
    <phoneticPr fontId="27" type="noConversion"/>
  </si>
  <si>
    <t>年度指标</t>
    <phoneticPr fontId="27" type="noConversion"/>
  </si>
  <si>
    <t>≥90%</t>
    <phoneticPr fontId="27" type="noConversion"/>
  </si>
  <si>
    <t>达标</t>
    <phoneticPr fontId="27" type="noConversion"/>
  </si>
  <si>
    <t>报告发现的结核病患者（包括耐多药结核病患者）管理率</t>
    <phoneticPr fontId="27" type="noConversion"/>
  </si>
  <si>
    <t>年度指标</t>
    <phoneticPr fontId="27" type="noConversion"/>
  </si>
  <si>
    <t>达到国家规定标准</t>
    <phoneticPr fontId="27" type="noConversion"/>
  </si>
  <si>
    <t>达标</t>
    <phoneticPr fontId="27" type="noConversion"/>
  </si>
  <si>
    <t>人均补助资金达到国家标准</t>
    <phoneticPr fontId="27" type="noConversion"/>
  </si>
  <si>
    <t>70元/人</t>
    <phoneticPr fontId="27" type="noConversion"/>
  </si>
  <si>
    <t>完成国家基本公共卫生公益服务要求</t>
    <phoneticPr fontId="27" type="noConversion"/>
  </si>
  <si>
    <t>中长期指标</t>
    <phoneticPr fontId="27" type="noConversion"/>
  </si>
  <si>
    <t>逐步提高</t>
    <phoneticPr fontId="27" type="noConversion"/>
  </si>
  <si>
    <t>居民健康保健意识和对健康知识的知晓率</t>
    <phoneticPr fontId="27" type="noConversion"/>
  </si>
  <si>
    <t xml:space="preserve"> 指标2：</t>
    <phoneticPr fontId="27" type="noConversion"/>
  </si>
  <si>
    <t>指标1：</t>
    <phoneticPr fontId="27" type="noConversion"/>
  </si>
  <si>
    <t>居民健康水平提高</t>
    <phoneticPr fontId="27" type="noConversion"/>
  </si>
  <si>
    <t>中长期指标</t>
    <phoneticPr fontId="27" type="noConversion"/>
  </si>
  <si>
    <t>逐步提高</t>
    <phoneticPr fontId="27" type="noConversion"/>
  </si>
  <si>
    <t>公共卫生均等化水平提高</t>
    <phoneticPr fontId="27" type="noConversion"/>
  </si>
  <si>
    <t>达到居民满意指数</t>
    <phoneticPr fontId="27" type="noConversion"/>
  </si>
  <si>
    <t>新增加项目　□　　延续项目　□√</t>
    <phoneticPr fontId="27" type="noConversion"/>
  </si>
  <si>
    <t>基本药物制度补助资金</t>
    <phoneticPr fontId="27" type="noConversion"/>
  </si>
  <si>
    <t>松原经济技术开发区财政局</t>
    <phoneticPr fontId="27" type="noConversion"/>
  </si>
  <si>
    <t>兴原乡卫生院 201103</t>
    <phoneticPr fontId="27" type="noConversion"/>
  </si>
  <si>
    <t>一年</t>
    <phoneticPr fontId="27" type="noConversion"/>
  </si>
  <si>
    <r>
      <t>年度资金总额：6</t>
    </r>
    <r>
      <rPr>
        <sz val="9"/>
        <color indexed="8"/>
        <rFont val="宋体"/>
        <family val="3"/>
        <charset val="134"/>
      </rPr>
      <t>5.25</t>
    </r>
    <phoneticPr fontId="27" type="noConversion"/>
  </si>
  <si>
    <t>其中：财政拨款65.25</t>
    <phoneticPr fontId="27" type="noConversion"/>
  </si>
  <si>
    <t>基本药物补助资金全部发放到位</t>
    <phoneticPr fontId="27" type="noConversion"/>
  </si>
  <si>
    <t>基本药物资金及时足额发放，提高基本药物制度覆盖率。</t>
    <phoneticPr fontId="27" type="noConversion"/>
  </si>
  <si>
    <t>数量指标</t>
    <phoneticPr fontId="27" type="noConversion"/>
  </si>
  <si>
    <t>政府办基层医疗机构实施国家基本药物制度覆盖率</t>
    <phoneticPr fontId="27" type="noConversion"/>
  </si>
  <si>
    <t>社会效益指标</t>
    <phoneticPr fontId="27" type="noConversion"/>
  </si>
  <si>
    <t>降低医疗成本，逐步提高局面健康水平</t>
    <phoneticPr fontId="27" type="noConversion"/>
  </si>
  <si>
    <t>可持续影响指标</t>
    <phoneticPr fontId="27" type="noConversion"/>
  </si>
  <si>
    <t>国家基本药物制度在基层持续实施</t>
    <phoneticPr fontId="27" type="noConversion"/>
  </si>
  <si>
    <r>
      <t>202</t>
    </r>
    <r>
      <rPr>
        <b/>
        <sz val="9"/>
        <color indexed="8"/>
        <rFont val="宋体"/>
        <family val="3"/>
        <charset val="134"/>
      </rPr>
      <t>1</t>
    </r>
    <r>
      <rPr>
        <b/>
        <sz val="9"/>
        <color indexed="8"/>
        <rFont val="宋体"/>
        <charset val="134"/>
      </rPr>
      <t>年预算金额</t>
    </r>
    <phoneticPr fontId="27" type="noConversion"/>
  </si>
  <si>
    <t>2022年一般公共预算财政拨款经济分类支出预算总表</t>
    <phoneticPr fontId="27" type="noConversion"/>
  </si>
  <si>
    <r>
      <t>2021</t>
    </r>
    <r>
      <rPr>
        <b/>
        <sz val="16"/>
        <rFont val="宋体"/>
        <charset val="134"/>
      </rPr>
      <t>年度部门（单位）整体支出绩效目标表</t>
    </r>
    <phoneticPr fontId="27" type="noConversion"/>
  </si>
  <si>
    <t xml:space="preserve"> 1：年度指标全部完成
2：中长期指标取得明显效果
3：居民健康指数、满意度、知晓率取得显著提高4：公共卫生资金足额发放</t>
    <phoneticPr fontId="27" type="noConversion"/>
  </si>
  <si>
    <t>2021年1-12月</t>
    <phoneticPr fontId="27" type="noConversion"/>
  </si>
</sst>
</file>

<file path=xl/styles.xml><?xml version="1.0" encoding="utf-8"?>
<styleSheet xmlns="http://schemas.openxmlformats.org/spreadsheetml/2006/main">
  <numFmts count="4">
    <numFmt numFmtId="176" formatCode="#,##0.00_ "/>
    <numFmt numFmtId="177" formatCode="#0.00"/>
    <numFmt numFmtId="178" formatCode="#0.00;[Red]#0.00"/>
    <numFmt numFmtId="179" formatCode="0.00_ "/>
  </numFmts>
  <fonts count="33">
    <font>
      <sz val="10"/>
      <name val="Arial"/>
      <family val="2"/>
    </font>
    <font>
      <sz val="9"/>
      <color indexed="8"/>
      <name val="华文细黑"/>
      <family val="3"/>
      <charset val="134"/>
    </font>
    <font>
      <b/>
      <sz val="12"/>
      <color indexed="8"/>
      <name val="黑体"/>
      <family val="3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6"/>
      <color indexed="8"/>
      <name val="宋体"/>
      <charset val="134"/>
    </font>
    <font>
      <sz val="15"/>
      <color indexed="8"/>
      <name val="黑体"/>
      <family val="3"/>
      <charset val="134"/>
    </font>
    <font>
      <b/>
      <sz val="6"/>
      <color indexed="8"/>
      <name val="华文细黑"/>
      <family val="3"/>
      <charset val="134"/>
    </font>
    <font>
      <sz val="6"/>
      <color indexed="8"/>
      <name val="华文细黑"/>
      <family val="3"/>
      <charset val="134"/>
    </font>
    <font>
      <sz val="6"/>
      <name val="宋体"/>
      <charset val="134"/>
    </font>
    <font>
      <sz val="6"/>
      <name val="Arial"/>
      <family val="2"/>
    </font>
    <font>
      <b/>
      <sz val="9"/>
      <color indexed="8"/>
      <name val="宋体"/>
      <charset val="134"/>
    </font>
    <font>
      <sz val="7"/>
      <color indexed="8"/>
      <name val="宋体"/>
      <charset val="134"/>
    </font>
    <font>
      <b/>
      <sz val="7"/>
      <color indexed="8"/>
      <name val="华文细黑"/>
      <family val="3"/>
      <charset val="134"/>
    </font>
    <font>
      <sz val="6"/>
      <color indexed="8"/>
      <name val="SimSun"/>
      <charset val="134"/>
    </font>
    <font>
      <sz val="15"/>
      <color indexed="8"/>
      <name val="宋体"/>
      <charset val="134"/>
    </font>
    <font>
      <sz val="6"/>
      <color indexed="10"/>
      <name val="华文细黑"/>
      <family val="3"/>
      <charset val="134"/>
    </font>
    <font>
      <sz val="6"/>
      <name val="宋体"/>
      <charset val="134"/>
      <scheme val="major"/>
    </font>
    <font>
      <sz val="6"/>
      <color indexed="8"/>
      <name val="宋体"/>
      <charset val="134"/>
      <scheme val="major"/>
    </font>
    <font>
      <sz val="6"/>
      <color rgb="FF000000"/>
      <name val="华文细黑"/>
      <family val="3"/>
      <charset val="134"/>
    </font>
    <font>
      <b/>
      <sz val="6"/>
      <name val="宋体"/>
      <charset val="134"/>
      <scheme val="minor"/>
    </font>
    <font>
      <b/>
      <sz val="6"/>
      <color indexed="8"/>
      <name val="宋体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6" fillId="0" borderId="0"/>
  </cellStyleXfs>
  <cellXfs count="210">
    <xf numFmtId="0" fontId="0" fillId="0" borderId="0" xfId="0" applyNumberFormat="1" applyFont="1" applyFill="1" applyBorder="1" applyAlignment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right" vertical="center" wrapText="1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6" xfId="0" applyNumberFormat="1" applyFont="1" applyFill="1" applyBorder="1" applyAlignment="1" applyProtection="1">
      <alignment horizontal="left" vertical="center" wrapText="1"/>
    </xf>
    <xf numFmtId="9" fontId="7" fillId="0" borderId="16" xfId="0" applyNumberFormat="1" applyFont="1" applyFill="1" applyBorder="1" applyAlignment="1" applyProtection="1">
      <alignment horizontal="left" vertical="center" wrapText="1"/>
    </xf>
    <xf numFmtId="0" fontId="10" fillId="2" borderId="0" xfId="0" applyFont="1" applyFill="1" applyAlignment="1">
      <alignment horizontal="right"/>
    </xf>
    <xf numFmtId="0" fontId="12" fillId="2" borderId="1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left" vertical="center" wrapText="1"/>
    </xf>
    <xf numFmtId="176" fontId="22" fillId="0" borderId="16" xfId="0" applyNumberFormat="1" applyFont="1" applyFill="1" applyBorder="1" applyAlignment="1"/>
    <xf numFmtId="176" fontId="23" fillId="2" borderId="16" xfId="0" applyNumberFormat="1" applyFont="1" applyFill="1" applyBorder="1" applyAlignment="1">
      <alignment horizontal="right" vertical="center" wrapText="1"/>
    </xf>
    <xf numFmtId="3" fontId="14" fillId="0" borderId="16" xfId="0" applyNumberFormat="1" applyFont="1" applyFill="1" applyBorder="1" applyAlignment="1" applyProtection="1">
      <alignment vertical="center"/>
    </xf>
    <xf numFmtId="176" fontId="15" fillId="0" borderId="16" xfId="0" applyNumberFormat="1" applyFont="1" applyFill="1" applyBorder="1" applyAlignment="1"/>
    <xf numFmtId="3" fontId="14" fillId="0" borderId="16" xfId="0" applyNumberFormat="1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right" vertical="center"/>
    </xf>
    <xf numFmtId="4" fontId="11" fillId="2" borderId="0" xfId="0" applyNumberFormat="1" applyFont="1" applyFill="1" applyAlignment="1">
      <alignment horizontal="center" vertical="center"/>
    </xf>
    <xf numFmtId="49" fontId="4" fillId="2" borderId="20" xfId="0" applyNumberFormat="1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right" vertical="center"/>
    </xf>
    <xf numFmtId="0" fontId="16" fillId="2" borderId="4" xfId="0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177" fontId="4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176" fontId="0" fillId="0" borderId="0" xfId="0" applyNumberFormat="1" applyFont="1" applyFill="1" applyBorder="1" applyAlignment="1"/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176" fontId="10" fillId="2" borderId="0" xfId="0" applyNumberFormat="1" applyFont="1" applyFill="1" applyAlignment="1">
      <alignment horizontal="center" vertical="center" wrapText="1"/>
    </xf>
    <xf numFmtId="176" fontId="23" fillId="2" borderId="14" xfId="0" applyNumberFormat="1" applyFont="1" applyFill="1" applyBorder="1" applyAlignment="1">
      <alignment horizontal="right" vertical="center" wrapText="1"/>
    </xf>
    <xf numFmtId="176" fontId="23" fillId="2" borderId="13" xfId="0" applyNumberFormat="1" applyFont="1" applyFill="1" applyBorder="1" applyAlignment="1">
      <alignment horizontal="right" vertical="center" wrapText="1"/>
    </xf>
    <xf numFmtId="176" fontId="23" fillId="2" borderId="4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0" fontId="17" fillId="2" borderId="20" xfId="0" applyFont="1" applyFill="1" applyBorder="1" applyAlignment="1">
      <alignment horizontal="right" vertical="center"/>
    </xf>
    <xf numFmtId="0" fontId="18" fillId="2" borderId="4" xfId="0" applyFont="1" applyFill="1" applyBorder="1" applyAlignment="1">
      <alignment horizontal="center" vertical="center" wrapText="1"/>
    </xf>
    <xf numFmtId="4" fontId="13" fillId="2" borderId="4" xfId="0" applyNumberFormat="1" applyFont="1" applyFill="1" applyBorder="1" applyAlignment="1">
      <alignment horizontal="left" vertical="center" wrapText="1"/>
    </xf>
    <xf numFmtId="176" fontId="22" fillId="3" borderId="16" xfId="0" applyNumberFormat="1" applyFont="1" applyFill="1" applyBorder="1" applyAlignment="1" applyProtection="1">
      <alignment vertical="center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176" fontId="22" fillId="3" borderId="17" xfId="0" applyNumberFormat="1" applyFont="1" applyFill="1" applyBorder="1" applyAlignment="1" applyProtection="1">
      <alignment vertical="center"/>
      <protection locked="0"/>
    </xf>
    <xf numFmtId="176" fontId="22" fillId="0" borderId="17" xfId="0" applyNumberFormat="1" applyFont="1" applyFill="1" applyBorder="1" applyAlignment="1"/>
    <xf numFmtId="176" fontId="22" fillId="3" borderId="16" xfId="0" applyNumberFormat="1" applyFont="1" applyFill="1" applyBorder="1" applyAlignment="1" applyProtection="1">
      <alignment vertical="center"/>
    </xf>
    <xf numFmtId="176" fontId="13" fillId="2" borderId="0" xfId="0" applyNumberFormat="1" applyFont="1" applyFill="1" applyAlignment="1">
      <alignment horizontal="right"/>
    </xf>
    <xf numFmtId="176" fontId="11" fillId="2" borderId="0" xfId="0" applyNumberFormat="1" applyFont="1" applyFill="1" applyAlignment="1">
      <alignment horizontal="center" vertical="center"/>
    </xf>
    <xf numFmtId="176" fontId="10" fillId="2" borderId="0" xfId="0" applyNumberFormat="1" applyFont="1" applyFill="1" applyAlignment="1">
      <alignment horizontal="right" vertical="center"/>
    </xf>
    <xf numFmtId="4" fontId="12" fillId="2" borderId="4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right"/>
    </xf>
    <xf numFmtId="176" fontId="13" fillId="2" borderId="1" xfId="0" applyNumberFormat="1" applyFont="1" applyFill="1" applyBorder="1" applyAlignment="1">
      <alignment horizontal="righ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/>
    </xf>
    <xf numFmtId="178" fontId="13" fillId="2" borderId="4" xfId="0" applyNumberFormat="1" applyFont="1" applyFill="1" applyBorder="1" applyAlignment="1">
      <alignment horizontal="right" vertical="center"/>
    </xf>
    <xf numFmtId="4" fontId="13" fillId="2" borderId="4" xfId="0" applyNumberFormat="1" applyFont="1" applyFill="1" applyBorder="1" applyAlignment="1">
      <alignment horizontal="center" vertical="center"/>
    </xf>
    <xf numFmtId="178" fontId="13" fillId="2" borderId="4" xfId="0" applyNumberFormat="1" applyFont="1" applyFill="1" applyBorder="1" applyAlignment="1">
      <alignment horizontal="right" vertical="center" wrapText="1"/>
    </xf>
    <xf numFmtId="4" fontId="13" fillId="2" borderId="4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4" fontId="13" fillId="2" borderId="0" xfId="0" applyNumberFormat="1" applyFont="1" applyFill="1" applyAlignment="1">
      <alignment horizontal="left" vertical="center" wrapText="1"/>
    </xf>
    <xf numFmtId="4" fontId="13" fillId="2" borderId="0" xfId="0" applyNumberFormat="1" applyFont="1" applyFill="1" applyAlignment="1">
      <alignment horizontal="right" vertical="center" wrapText="1"/>
    </xf>
    <xf numFmtId="49" fontId="13" fillId="2" borderId="20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4" fontId="13" fillId="2" borderId="0" xfId="0" applyNumberFormat="1" applyFont="1" applyFill="1" applyAlignment="1">
      <alignment horizontal="center" vertical="center" wrapText="1"/>
    </xf>
    <xf numFmtId="4" fontId="13" fillId="2" borderId="20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176" fontId="13" fillId="2" borderId="13" xfId="0" applyNumberFormat="1" applyFont="1" applyFill="1" applyBorder="1" applyAlignment="1">
      <alignment horizontal="right" vertical="center" wrapText="1"/>
    </xf>
    <xf numFmtId="176" fontId="0" fillId="0" borderId="16" xfId="0" applyNumberFormat="1" applyFont="1" applyFill="1" applyBorder="1" applyAlignment="1"/>
    <xf numFmtId="4" fontId="10" fillId="2" borderId="0" xfId="0" applyNumberFormat="1" applyFont="1" applyFill="1" applyAlignment="1">
      <alignment horizontal="right" vertical="center" wrapText="1"/>
    </xf>
    <xf numFmtId="4" fontId="13" fillId="2" borderId="0" xfId="0" applyNumberFormat="1" applyFont="1" applyFill="1" applyAlignment="1">
      <alignment horizontal="left" vertical="center"/>
    </xf>
    <xf numFmtId="177" fontId="13" fillId="2" borderId="0" xfId="0" applyNumberFormat="1" applyFont="1" applyFill="1" applyAlignment="1">
      <alignment horizontal="left" vertical="center"/>
    </xf>
    <xf numFmtId="0" fontId="13" fillId="2" borderId="20" xfId="0" applyFont="1" applyFill="1" applyBorder="1" applyAlignment="1">
      <alignment horizontal="left" vertical="center" wrapText="1"/>
    </xf>
    <xf numFmtId="177" fontId="12" fillId="2" borderId="4" xfId="0" applyNumberFormat="1" applyFont="1" applyFill="1" applyBorder="1" applyAlignment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left" vertical="center"/>
    </xf>
    <xf numFmtId="176" fontId="26" fillId="2" borderId="1" xfId="0" applyNumberFormat="1" applyFont="1" applyFill="1" applyBorder="1" applyAlignment="1">
      <alignment horizontal="right" vertical="center" wrapText="1"/>
    </xf>
    <xf numFmtId="1" fontId="25" fillId="0" borderId="16" xfId="0" applyNumberFormat="1" applyFont="1" applyFill="1" applyBorder="1" applyAlignment="1" applyProtection="1">
      <alignment vertical="center"/>
    </xf>
    <xf numFmtId="176" fontId="26" fillId="2" borderId="4" xfId="0" applyNumberFormat="1" applyFont="1" applyFill="1" applyBorder="1" applyAlignment="1">
      <alignment horizontal="right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13" xfId="0" applyFont="1" applyFill="1" applyBorder="1" applyAlignment="1">
      <alignment horizontal="left" vertical="center" wrapText="1"/>
    </xf>
    <xf numFmtId="0" fontId="26" fillId="2" borderId="16" xfId="0" applyFont="1" applyFill="1" applyBorder="1" applyAlignment="1">
      <alignment horizontal="left" vertical="center" wrapText="1"/>
    </xf>
    <xf numFmtId="176" fontId="26" fillId="2" borderId="13" xfId="0" applyNumberFormat="1" applyFont="1" applyFill="1" applyBorder="1" applyAlignment="1">
      <alignment horizontal="right" vertical="center" wrapText="1"/>
    </xf>
    <xf numFmtId="0" fontId="25" fillId="0" borderId="16" xfId="0" applyNumberFormat="1" applyFont="1" applyFill="1" applyBorder="1" applyAlignment="1"/>
    <xf numFmtId="176" fontId="26" fillId="2" borderId="16" xfId="0" applyNumberFormat="1" applyFont="1" applyFill="1" applyBorder="1" applyAlignment="1">
      <alignment horizontal="right" vertical="center" wrapText="1"/>
    </xf>
    <xf numFmtId="176" fontId="25" fillId="0" borderId="16" xfId="0" applyNumberFormat="1" applyFont="1" applyFill="1" applyBorder="1" applyAlignment="1"/>
    <xf numFmtId="0" fontId="13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 vertical="center"/>
    </xf>
    <xf numFmtId="177" fontId="10" fillId="2" borderId="20" xfId="0" applyNumberFormat="1" applyFont="1" applyFill="1" applyBorder="1" applyAlignment="1">
      <alignment horizontal="right" vertical="center"/>
    </xf>
    <xf numFmtId="0" fontId="0" fillId="0" borderId="16" xfId="0" applyNumberFormat="1" applyFont="1" applyFill="1" applyBorder="1" applyAlignment="1"/>
    <xf numFmtId="176" fontId="26" fillId="2" borderId="15" xfId="0" applyNumberFormat="1" applyFont="1" applyFill="1" applyBorder="1" applyAlignment="1">
      <alignment horizontal="right" vertical="center" wrapText="1"/>
    </xf>
    <xf numFmtId="176" fontId="0" fillId="0" borderId="0" xfId="0" applyNumberFormat="1" applyFont="1" applyFill="1" applyBorder="1" applyAlignment="1">
      <alignment horizontal="right"/>
    </xf>
    <xf numFmtId="176" fontId="10" fillId="2" borderId="0" xfId="0" applyNumberFormat="1" applyFont="1" applyFill="1" applyAlignment="1">
      <alignment horizontal="right"/>
    </xf>
    <xf numFmtId="0" fontId="20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76" fontId="12" fillId="2" borderId="4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right" vertical="center" wrapText="1"/>
    </xf>
    <xf numFmtId="179" fontId="0" fillId="0" borderId="0" xfId="0" applyNumberFormat="1" applyFont="1" applyFill="1" applyBorder="1" applyAlignment="1"/>
    <xf numFmtId="0" fontId="29" fillId="0" borderId="16" xfId="1" applyFont="1" applyBorder="1" applyAlignment="1">
      <alignment vertical="center" wrapText="1"/>
    </xf>
    <xf numFmtId="0" fontId="27" fillId="2" borderId="16" xfId="0" applyFont="1" applyFill="1" applyBorder="1" applyAlignment="1">
      <alignment horizontal="left" vertical="center" wrapText="1" shrinkToFit="1"/>
    </xf>
    <xf numFmtId="0" fontId="29" fillId="0" borderId="16" xfId="0" applyFont="1" applyBorder="1" applyAlignment="1">
      <alignment horizontal="left" vertical="center" wrapText="1"/>
    </xf>
    <xf numFmtId="0" fontId="29" fillId="2" borderId="16" xfId="0" applyFont="1" applyFill="1" applyBorder="1" applyAlignment="1">
      <alignment horizontal="center" vertical="center" wrapText="1" shrinkToFit="1"/>
    </xf>
    <xf numFmtId="0" fontId="0" fillId="0" borderId="19" xfId="0" applyNumberFormat="1" applyFont="1" applyFill="1" applyBorder="1" applyAlignment="1">
      <alignment vertical="center" wrapText="1"/>
    </xf>
    <xf numFmtId="0" fontId="29" fillId="0" borderId="16" xfId="1" applyFont="1" applyBorder="1" applyAlignment="1">
      <alignment horizontal="left" vertical="center" wrapText="1"/>
    </xf>
    <xf numFmtId="0" fontId="29" fillId="0" borderId="22" xfId="1" applyFont="1" applyBorder="1" applyAlignment="1">
      <alignment horizontal="left" vertical="center" wrapText="1"/>
    </xf>
    <xf numFmtId="0" fontId="29" fillId="2" borderId="16" xfId="0" applyFont="1" applyFill="1" applyBorder="1" applyAlignment="1">
      <alignment horizontal="left" vertical="center" wrapText="1" shrinkToFit="1"/>
    </xf>
    <xf numFmtId="0" fontId="30" fillId="2" borderId="4" xfId="0" applyFont="1" applyFill="1" applyBorder="1" applyAlignment="1">
      <alignment horizontal="left" vertical="center" wrapText="1"/>
    </xf>
    <xf numFmtId="0" fontId="28" fillId="2" borderId="7" xfId="0" applyFont="1" applyFill="1" applyBorder="1" applyAlignment="1">
      <alignment horizontal="left" vertical="center"/>
    </xf>
    <xf numFmtId="0" fontId="28" fillId="2" borderId="10" xfId="0" applyFont="1" applyFill="1" applyBorder="1" applyAlignment="1">
      <alignment horizontal="left" vertical="center"/>
    </xf>
    <xf numFmtId="4" fontId="3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76" fontId="11" fillId="2" borderId="0" xfId="0" applyNumberFormat="1" applyFont="1" applyFill="1" applyAlignment="1">
      <alignment horizontal="right" vertical="center" wrapText="1"/>
    </xf>
    <xf numFmtId="176" fontId="11" fillId="2" borderId="0" xfId="0" applyNumberFormat="1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12" fillId="2" borderId="3" xfId="0" applyNumberFormat="1" applyFont="1" applyFill="1" applyBorder="1" applyAlignment="1">
      <alignment horizontal="right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77" fontId="12" fillId="2" borderId="1" xfId="0" applyNumberFormat="1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center" vertical="center"/>
    </xf>
    <xf numFmtId="4" fontId="12" fillId="2" borderId="13" xfId="0" applyNumberFormat="1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center" vertical="center"/>
    </xf>
    <xf numFmtId="177" fontId="12" fillId="2" borderId="13" xfId="0" applyNumberFormat="1" applyFont="1" applyFill="1" applyBorder="1" applyAlignment="1">
      <alignment horizontal="center" vertical="center" wrapText="1"/>
    </xf>
    <xf numFmtId="177" fontId="12" fillId="2" borderId="1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" fontId="10" fillId="2" borderId="20" xfId="0" applyNumberFormat="1" applyFont="1" applyFill="1" applyBorder="1" applyAlignment="1">
      <alignment horizontal="right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4" fontId="12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3" xfId="0" applyNumberFormat="1" applyFont="1" applyFill="1" applyBorder="1" applyAlignment="1">
      <alignment horizontal="center" vertical="center" wrapText="1"/>
    </xf>
    <xf numFmtId="176" fontId="12" fillId="2" borderId="13" xfId="0" applyNumberFormat="1" applyFont="1" applyFill="1" applyBorder="1" applyAlignment="1">
      <alignment horizontal="center" vertical="center" wrapText="1"/>
    </xf>
    <xf numFmtId="176" fontId="12" fillId="2" borderId="14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29" fillId="0" borderId="16" xfId="1" applyFont="1" applyBorder="1" applyAlignment="1">
      <alignment vertical="center" wrapText="1"/>
    </xf>
    <xf numFmtId="0" fontId="7" fillId="0" borderId="16" xfId="1" applyFont="1" applyBorder="1" applyAlignment="1">
      <alignment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29" fillId="0" borderId="16" xfId="1" applyFont="1" applyBorder="1" applyAlignment="1">
      <alignment vertical="top" wrapText="1"/>
    </xf>
    <xf numFmtId="0" fontId="7" fillId="0" borderId="16" xfId="1" applyFont="1" applyBorder="1" applyAlignment="1">
      <alignment vertical="top" wrapText="1"/>
    </xf>
    <xf numFmtId="0" fontId="29" fillId="0" borderId="17" xfId="0" applyFont="1" applyBorder="1" applyAlignment="1">
      <alignment horizontal="left" vertical="center" wrapText="1"/>
    </xf>
    <xf numFmtId="0" fontId="0" fillId="0" borderId="18" xfId="0" applyNumberFormat="1" applyFont="1" applyFill="1" applyBorder="1" applyAlignment="1">
      <alignment horizontal="left" vertical="center" wrapText="1"/>
    </xf>
    <xf numFmtId="0" fontId="0" fillId="0" borderId="19" xfId="0" applyNumberFormat="1" applyFont="1" applyFill="1" applyBorder="1" applyAlignment="1">
      <alignment horizontal="left" vertical="center" wrapText="1"/>
    </xf>
    <xf numFmtId="0" fontId="29" fillId="2" borderId="17" xfId="0" applyFont="1" applyFill="1" applyBorder="1" applyAlignment="1">
      <alignment horizontal="center" vertical="center" wrapText="1" shrinkToFit="1"/>
    </xf>
    <xf numFmtId="0" fontId="29" fillId="2" borderId="18" xfId="0" applyFont="1" applyFill="1" applyBorder="1" applyAlignment="1">
      <alignment horizontal="center" vertical="center" wrapText="1" shrinkToFit="1"/>
    </xf>
    <xf numFmtId="0" fontId="29" fillId="2" borderId="19" xfId="0" applyFont="1" applyFill="1" applyBorder="1" applyAlignment="1">
      <alignment horizontal="center" vertical="center" wrapText="1" shrinkToFi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7" xfId="1" applyFont="1" applyBorder="1" applyAlignment="1">
      <alignment horizontal="left" vertical="center" wrapText="1"/>
    </xf>
    <xf numFmtId="0" fontId="0" fillId="0" borderId="18" xfId="0" applyNumberFormat="1" applyFont="1" applyFill="1" applyBorder="1" applyAlignment="1">
      <alignment horizontal="center" vertical="center" wrapText="1" shrinkToFit="1"/>
    </xf>
    <xf numFmtId="0" fontId="0" fillId="0" borderId="19" xfId="0" applyNumberFormat="1" applyFont="1" applyFill="1" applyBorder="1" applyAlignment="1">
      <alignment horizontal="center" vertical="center" wrapText="1" shrinkToFit="1"/>
    </xf>
    <xf numFmtId="0" fontId="30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0" fillId="2" borderId="1" xfId="0" applyNumberFormat="1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"/>
  <sheetViews>
    <sheetView zoomScale="140" workbookViewId="0">
      <selection activeCell="D16" sqref="D16"/>
    </sheetView>
  </sheetViews>
  <sheetFormatPr defaultColWidth="10.26953125" defaultRowHeight="12.5"/>
  <cols>
    <col min="1" max="1" width="29.26953125" bestFit="1" customWidth="1"/>
    <col min="2" max="2" width="21" style="108" customWidth="1"/>
    <col min="3" max="3" width="29.1796875" bestFit="1" customWidth="1"/>
    <col min="4" max="4" width="30.7265625" style="40" bestFit="1" customWidth="1"/>
    <col min="5" max="5" width="10.7265625" customWidth="1"/>
    <col min="6" max="6" width="16.54296875" customWidth="1"/>
    <col min="7" max="7" width="11.08984375" customWidth="1"/>
  </cols>
  <sheetData>
    <row r="1" spans="1:5" ht="12.75" customHeight="1">
      <c r="D1" s="109" t="s">
        <v>0</v>
      </c>
    </row>
    <row r="2" spans="1:5" ht="20.25" customHeight="1">
      <c r="A2" s="127" t="s">
        <v>1</v>
      </c>
      <c r="B2" s="128"/>
      <c r="C2" s="127"/>
      <c r="D2" s="129"/>
      <c r="E2" s="110"/>
    </row>
    <row r="3" spans="1:5" ht="12.75" customHeight="1">
      <c r="A3" s="111"/>
      <c r="D3" s="62" t="s">
        <v>2</v>
      </c>
    </row>
    <row r="4" spans="1:5" ht="16.5" customHeight="1">
      <c r="A4" s="130" t="s">
        <v>3</v>
      </c>
      <c r="B4" s="131"/>
      <c r="C4" s="130" t="s">
        <v>4</v>
      </c>
      <c r="D4" s="132"/>
    </row>
    <row r="5" spans="1:5" ht="16.5" customHeight="1">
      <c r="A5" s="22" t="s">
        <v>5</v>
      </c>
      <c r="B5" s="112" t="s">
        <v>6</v>
      </c>
      <c r="C5" s="22" t="s">
        <v>7</v>
      </c>
      <c r="D5" s="112" t="s">
        <v>6</v>
      </c>
    </row>
    <row r="6" spans="1:5" ht="16.5" customHeight="1">
      <c r="A6" s="45" t="s">
        <v>8</v>
      </c>
      <c r="B6" s="66">
        <v>9433212.1500000004</v>
      </c>
      <c r="C6" s="45" t="s">
        <v>9</v>
      </c>
      <c r="D6" s="43"/>
    </row>
    <row r="7" spans="1:5" ht="16.5" customHeight="1">
      <c r="A7" s="45" t="s">
        <v>10</v>
      </c>
      <c r="B7" s="67"/>
      <c r="C7" s="45" t="s">
        <v>11</v>
      </c>
      <c r="D7" s="43"/>
    </row>
    <row r="8" spans="1:5" ht="16.5" customHeight="1">
      <c r="A8" s="45" t="s">
        <v>12</v>
      </c>
      <c r="B8" s="67">
        <v>11678800.85</v>
      </c>
      <c r="C8" s="45" t="s">
        <v>13</v>
      </c>
      <c r="D8" s="43"/>
    </row>
    <row r="9" spans="1:5" ht="16.5" customHeight="1">
      <c r="A9" s="45" t="s">
        <v>14</v>
      </c>
      <c r="B9" s="67"/>
      <c r="C9" s="45" t="s">
        <v>15</v>
      </c>
      <c r="D9" s="43"/>
    </row>
    <row r="10" spans="1:5" ht="16.5" customHeight="1">
      <c r="A10" s="45" t="s">
        <v>16</v>
      </c>
      <c r="B10" s="67"/>
      <c r="C10" s="45" t="s">
        <v>17</v>
      </c>
      <c r="D10" s="43"/>
    </row>
    <row r="11" spans="1:5" ht="16.5" customHeight="1">
      <c r="A11" s="45" t="s">
        <v>18</v>
      </c>
      <c r="B11" s="113"/>
      <c r="C11" s="45" t="s">
        <v>19</v>
      </c>
      <c r="D11" s="43"/>
    </row>
    <row r="12" spans="1:5" ht="16.5" customHeight="1">
      <c r="A12" s="45" t="s">
        <v>20</v>
      </c>
      <c r="B12" s="113">
        <v>12207.87</v>
      </c>
      <c r="C12" s="45" t="s">
        <v>21</v>
      </c>
      <c r="D12" s="43"/>
    </row>
    <row r="13" spans="1:5" ht="16.5" customHeight="1">
      <c r="A13" s="45" t="s">
        <v>22</v>
      </c>
      <c r="B13" s="43"/>
      <c r="C13" s="45" t="s">
        <v>23</v>
      </c>
      <c r="D13" s="43"/>
    </row>
    <row r="14" spans="1:5" ht="16.5" customHeight="1">
      <c r="A14" s="45" t="s">
        <v>22</v>
      </c>
      <c r="B14" s="43"/>
      <c r="C14" s="45" t="s">
        <v>24</v>
      </c>
      <c r="D14" s="43">
        <v>21124220.870000001</v>
      </c>
    </row>
    <row r="15" spans="1:5" ht="16.5" customHeight="1">
      <c r="A15" s="45" t="s">
        <v>22</v>
      </c>
      <c r="B15" s="43"/>
      <c r="C15" s="45" t="s">
        <v>25</v>
      </c>
      <c r="D15" s="43"/>
    </row>
    <row r="16" spans="1:5" ht="16.5" customHeight="1">
      <c r="A16" s="45" t="s">
        <v>22</v>
      </c>
      <c r="B16" s="43"/>
      <c r="C16" s="45" t="s">
        <v>26</v>
      </c>
      <c r="D16" s="43"/>
    </row>
    <row r="17" spans="1:4" ht="16.5" customHeight="1">
      <c r="A17" s="45" t="s">
        <v>22</v>
      </c>
      <c r="B17" s="43"/>
      <c r="C17" s="45" t="s">
        <v>27</v>
      </c>
      <c r="D17" s="43"/>
    </row>
    <row r="18" spans="1:4" ht="16.5" customHeight="1">
      <c r="A18" s="45" t="s">
        <v>22</v>
      </c>
      <c r="B18" s="43"/>
      <c r="C18" s="45" t="s">
        <v>28</v>
      </c>
      <c r="D18" s="43"/>
    </row>
    <row r="19" spans="1:4" ht="16.5" customHeight="1">
      <c r="A19" s="45" t="s">
        <v>22</v>
      </c>
      <c r="B19" s="43"/>
      <c r="C19" s="69" t="s">
        <v>29</v>
      </c>
      <c r="D19" s="43"/>
    </row>
    <row r="20" spans="1:4" ht="16.5" customHeight="1">
      <c r="A20" s="45" t="s">
        <v>22</v>
      </c>
      <c r="B20" s="43"/>
      <c r="C20" s="45" t="s">
        <v>30</v>
      </c>
      <c r="D20" s="43"/>
    </row>
    <row r="21" spans="1:4" ht="16.5" customHeight="1">
      <c r="A21" s="45" t="s">
        <v>22</v>
      </c>
      <c r="B21" s="43"/>
      <c r="C21" s="45" t="s">
        <v>31</v>
      </c>
      <c r="D21" s="43"/>
    </row>
    <row r="22" spans="1:4" ht="16.5" customHeight="1">
      <c r="A22" s="45" t="s">
        <v>22</v>
      </c>
      <c r="B22" s="43"/>
      <c r="C22" s="45" t="s">
        <v>32</v>
      </c>
      <c r="D22" s="43"/>
    </row>
    <row r="23" spans="1:4" ht="16.5" customHeight="1">
      <c r="A23" s="45" t="s">
        <v>22</v>
      </c>
      <c r="B23" s="43"/>
      <c r="C23" s="45" t="s">
        <v>33</v>
      </c>
      <c r="D23" s="43"/>
    </row>
    <row r="24" spans="1:4" ht="16.5" customHeight="1">
      <c r="A24" s="45" t="s">
        <v>22</v>
      </c>
      <c r="B24" s="43"/>
      <c r="C24" s="45" t="s">
        <v>34</v>
      </c>
      <c r="D24" s="43"/>
    </row>
    <row r="25" spans="1:4" ht="16.5" customHeight="1">
      <c r="A25" s="45" t="s">
        <v>22</v>
      </c>
      <c r="B25" s="43"/>
      <c r="C25" s="45" t="s">
        <v>35</v>
      </c>
      <c r="D25" s="43"/>
    </row>
    <row r="26" spans="1:4" ht="16.5" customHeight="1">
      <c r="A26" s="45" t="s">
        <v>22</v>
      </c>
      <c r="B26" s="43"/>
      <c r="C26" s="45" t="s">
        <v>36</v>
      </c>
      <c r="D26" s="43"/>
    </row>
    <row r="27" spans="1:4" ht="16.5" customHeight="1">
      <c r="A27" s="45" t="s">
        <v>22</v>
      </c>
      <c r="B27" s="43"/>
      <c r="C27" s="45" t="s">
        <v>37</v>
      </c>
      <c r="D27" s="43"/>
    </row>
    <row r="28" spans="1:4" ht="16.5" customHeight="1">
      <c r="A28" s="45" t="s">
        <v>22</v>
      </c>
      <c r="B28" s="43"/>
      <c r="C28" s="45" t="s">
        <v>38</v>
      </c>
      <c r="D28" s="43"/>
    </row>
    <row r="29" spans="1:4" ht="16.5" customHeight="1">
      <c r="A29" s="45" t="s">
        <v>22</v>
      </c>
      <c r="B29" s="43"/>
      <c r="C29" s="45" t="s">
        <v>39</v>
      </c>
      <c r="D29" s="43"/>
    </row>
    <row r="30" spans="1:4" ht="16.5" customHeight="1">
      <c r="A30" s="45" t="s">
        <v>22</v>
      </c>
      <c r="B30" s="43"/>
      <c r="C30" s="45" t="s">
        <v>40</v>
      </c>
      <c r="D30" s="43"/>
    </row>
    <row r="31" spans="1:4" ht="16.5" customHeight="1">
      <c r="A31" s="45" t="s">
        <v>22</v>
      </c>
      <c r="B31" s="43"/>
      <c r="C31" s="45" t="s">
        <v>41</v>
      </c>
      <c r="D31" s="43"/>
    </row>
    <row r="32" spans="1:4" ht="16.5" customHeight="1">
      <c r="A32" s="45" t="s">
        <v>22</v>
      </c>
      <c r="B32" s="43"/>
      <c r="C32" s="45" t="s">
        <v>42</v>
      </c>
      <c r="D32" s="43"/>
    </row>
    <row r="33" spans="1:6" ht="16.5" customHeight="1">
      <c r="A33" s="41" t="s">
        <v>43</v>
      </c>
      <c r="B33" s="66">
        <f>B6+B8+B12</f>
        <v>21124220.870000001</v>
      </c>
      <c r="C33" s="45" t="s">
        <v>44</v>
      </c>
      <c r="D33" s="66">
        <f>SUM(D6:D31)</f>
        <v>21124220.870000001</v>
      </c>
    </row>
    <row r="34" spans="1:6" ht="16.5" customHeight="1">
      <c r="A34" s="45" t="s">
        <v>45</v>
      </c>
      <c r="B34" s="67"/>
      <c r="C34" s="45" t="s">
        <v>46</v>
      </c>
      <c r="D34" s="43"/>
    </row>
    <row r="35" spans="1:6" ht="16.5" customHeight="1">
      <c r="A35" s="45" t="s">
        <v>47</v>
      </c>
      <c r="B35" s="67"/>
      <c r="C35" s="45" t="s">
        <v>22</v>
      </c>
      <c r="D35" s="43"/>
    </row>
    <row r="36" spans="1:6" ht="16.5" customHeight="1">
      <c r="A36" s="41" t="s">
        <v>48</v>
      </c>
      <c r="B36" s="66">
        <f>SUM(B33:B35)</f>
        <v>21124220.870000001</v>
      </c>
      <c r="C36" s="41" t="s">
        <v>49</v>
      </c>
      <c r="D36" s="66">
        <f>D33+D35</f>
        <v>21124220.870000001</v>
      </c>
      <c r="F36" s="114"/>
    </row>
  </sheetData>
  <mergeCells count="3">
    <mergeCell ref="A2:D2"/>
    <mergeCell ref="A4:B4"/>
    <mergeCell ref="C4:D4"/>
  </mergeCells>
  <phoneticPr fontId="27" type="noConversion"/>
  <pageMargins left="1.1811023622047245" right="0.74803149606299213" top="0.39370078740157483" bottom="0.39370078740157483" header="0.51181102362204722" footer="0.51181102362204722"/>
  <pageSetup paperSize="9" scale="90" fitToWidth="0" fitToHeight="0" pageOrder="overThenDown" orientation="landscape" useFirstPageNumber="1" horizontalDpi="3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F26"/>
  <sheetViews>
    <sheetView showGridLines="0" workbookViewId="0">
      <selection activeCell="H9" sqref="H9"/>
    </sheetView>
  </sheetViews>
  <sheetFormatPr defaultColWidth="9.1796875" defaultRowHeight="12.5"/>
  <cols>
    <col min="1" max="1" width="5" bestFit="1" customWidth="1"/>
    <col min="2" max="4" width="15.7265625" bestFit="1" customWidth="1"/>
    <col min="5" max="5" width="27" bestFit="1" customWidth="1"/>
    <col min="6" max="6" width="18" bestFit="1" customWidth="1"/>
    <col min="7" max="32" width="10.26953125" bestFit="1" customWidth="1"/>
  </cols>
  <sheetData>
    <row r="1" spans="1:6" ht="14.25" customHeight="1">
      <c r="F1" s="1" t="s">
        <v>274</v>
      </c>
    </row>
    <row r="2" spans="1:6" ht="22.5" customHeight="1">
      <c r="A2" s="161" t="s">
        <v>275</v>
      </c>
      <c r="B2" s="161"/>
      <c r="C2" s="161"/>
      <c r="D2" s="161"/>
      <c r="E2" s="161"/>
      <c r="F2" s="161"/>
    </row>
    <row r="3" spans="1:6" ht="5.25" customHeight="1">
      <c r="A3" s="2"/>
      <c r="B3" s="2"/>
      <c r="C3" s="2"/>
      <c r="D3" s="2"/>
      <c r="E3" s="2"/>
      <c r="F3" s="2"/>
    </row>
    <row r="4" spans="1:6" ht="5.25" customHeight="1">
      <c r="A4" s="2"/>
      <c r="B4" s="2"/>
      <c r="C4" s="2"/>
      <c r="D4" s="2"/>
      <c r="E4" s="2"/>
      <c r="F4" s="2"/>
    </row>
    <row r="5" spans="1:6" ht="5.25" customHeight="1">
      <c r="A5" s="2"/>
      <c r="B5" s="2"/>
      <c r="C5" s="2"/>
      <c r="D5" s="2"/>
      <c r="E5" s="2"/>
      <c r="F5" s="2"/>
    </row>
    <row r="6" spans="1:6" ht="5.25" customHeight="1">
      <c r="A6" s="2"/>
      <c r="B6" s="2"/>
      <c r="C6" s="2"/>
      <c r="D6" s="2"/>
      <c r="E6" s="2"/>
      <c r="F6" s="2"/>
    </row>
    <row r="7" spans="1:6" ht="30" customHeight="1">
      <c r="A7" s="197" t="s">
        <v>276</v>
      </c>
      <c r="B7" s="196"/>
      <c r="C7" s="195" t="s">
        <v>315</v>
      </c>
      <c r="D7" s="200"/>
      <c r="E7" s="200"/>
      <c r="F7" s="196"/>
    </row>
    <row r="8" spans="1:6" ht="30" customHeight="1">
      <c r="A8" s="197" t="s">
        <v>277</v>
      </c>
      <c r="B8" s="196"/>
      <c r="C8" s="195" t="s">
        <v>316</v>
      </c>
      <c r="D8" s="196"/>
      <c r="E8" s="3" t="s">
        <v>278</v>
      </c>
      <c r="F8" s="123" t="s">
        <v>317</v>
      </c>
    </row>
    <row r="9" spans="1:6" ht="30" customHeight="1">
      <c r="A9" s="197" t="s">
        <v>279</v>
      </c>
      <c r="B9" s="196"/>
      <c r="C9" s="201" t="s">
        <v>314</v>
      </c>
      <c r="D9" s="202"/>
      <c r="E9" s="3" t="s">
        <v>280</v>
      </c>
      <c r="F9" s="123" t="s">
        <v>318</v>
      </c>
    </row>
    <row r="10" spans="1:6" ht="30" customHeight="1">
      <c r="A10" s="203" t="s">
        <v>281</v>
      </c>
      <c r="B10" s="204"/>
      <c r="C10" s="124" t="s">
        <v>319</v>
      </c>
      <c r="D10" s="5" t="s">
        <v>282</v>
      </c>
      <c r="E10" s="5" t="s">
        <v>22</v>
      </c>
      <c r="F10" s="6" t="s">
        <v>22</v>
      </c>
    </row>
    <row r="11" spans="1:6" ht="30" customHeight="1">
      <c r="A11" s="205"/>
      <c r="B11" s="206"/>
      <c r="C11" s="125" t="s">
        <v>320</v>
      </c>
      <c r="D11" s="7" t="s">
        <v>282</v>
      </c>
      <c r="E11" s="7" t="s">
        <v>283</v>
      </c>
      <c r="F11" s="8" t="s">
        <v>22</v>
      </c>
    </row>
    <row r="12" spans="1:6" ht="35.15" customHeight="1">
      <c r="A12" s="207" t="s">
        <v>284</v>
      </c>
      <c r="B12" s="197" t="s">
        <v>285</v>
      </c>
      <c r="C12" s="200"/>
      <c r="D12" s="196"/>
      <c r="E12" s="197" t="s">
        <v>286</v>
      </c>
      <c r="F12" s="196"/>
    </row>
    <row r="13" spans="1:6" ht="108.75" customHeight="1">
      <c r="A13" s="208"/>
      <c r="B13" s="195" t="s">
        <v>321</v>
      </c>
      <c r="C13" s="200"/>
      <c r="D13" s="196"/>
      <c r="E13" s="195" t="s">
        <v>322</v>
      </c>
      <c r="F13" s="196"/>
    </row>
    <row r="14" spans="1:6" ht="30" customHeight="1">
      <c r="A14" s="209"/>
      <c r="B14" s="3" t="s">
        <v>254</v>
      </c>
      <c r="C14" s="3" t="s">
        <v>255</v>
      </c>
      <c r="D14" s="3" t="s">
        <v>256</v>
      </c>
      <c r="E14" s="197" t="s">
        <v>287</v>
      </c>
      <c r="F14" s="196"/>
    </row>
    <row r="15" spans="1:6" ht="59" customHeight="1">
      <c r="A15" s="207" t="s">
        <v>288</v>
      </c>
      <c r="B15" s="207" t="s">
        <v>261</v>
      </c>
      <c r="C15" s="123" t="s">
        <v>323</v>
      </c>
      <c r="D15" s="123" t="s">
        <v>324</v>
      </c>
      <c r="E15" s="198">
        <v>1</v>
      </c>
      <c r="F15" s="199"/>
    </row>
    <row r="16" spans="1:6" ht="56.5" customHeight="1">
      <c r="A16" s="208"/>
      <c r="B16" s="208"/>
      <c r="C16" s="123" t="s">
        <v>325</v>
      </c>
      <c r="D16" s="123" t="s">
        <v>326</v>
      </c>
      <c r="E16" s="195" t="s">
        <v>304</v>
      </c>
      <c r="F16" s="199"/>
    </row>
    <row r="17" spans="1:6" ht="47.5" customHeight="1">
      <c r="A17" s="208"/>
      <c r="B17" s="208"/>
      <c r="C17" s="123" t="s">
        <v>327</v>
      </c>
      <c r="D17" s="123" t="s">
        <v>328</v>
      </c>
      <c r="E17" s="195" t="s">
        <v>304</v>
      </c>
      <c r="F17" s="199"/>
    </row>
    <row r="18" spans="1:6" ht="30" customHeight="1">
      <c r="A18" s="208"/>
      <c r="B18" s="208"/>
      <c r="C18" s="4" t="s">
        <v>22</v>
      </c>
      <c r="D18" s="4" t="s">
        <v>22</v>
      </c>
      <c r="E18" s="197" t="s">
        <v>22</v>
      </c>
      <c r="F18" s="196"/>
    </row>
    <row r="19" spans="1:6" ht="30" customHeight="1">
      <c r="A19" s="208"/>
      <c r="B19" s="208"/>
      <c r="C19" s="4" t="s">
        <v>22</v>
      </c>
      <c r="D19" s="4" t="s">
        <v>22</v>
      </c>
      <c r="E19" s="197" t="s">
        <v>22</v>
      </c>
      <c r="F19" s="196"/>
    </row>
    <row r="20" spans="1:6" ht="30" customHeight="1">
      <c r="A20" s="208"/>
      <c r="B20" s="208"/>
      <c r="C20" s="4" t="s">
        <v>22</v>
      </c>
      <c r="D20" s="4" t="s">
        <v>22</v>
      </c>
      <c r="E20" s="197" t="s">
        <v>22</v>
      </c>
      <c r="F20" s="196"/>
    </row>
    <row r="21" spans="1:6" ht="30" customHeight="1">
      <c r="A21" s="208"/>
      <c r="B21" s="208"/>
      <c r="C21" s="4" t="s">
        <v>22</v>
      </c>
      <c r="D21" s="4" t="s">
        <v>22</v>
      </c>
      <c r="E21" s="197" t="s">
        <v>22</v>
      </c>
      <c r="F21" s="196"/>
    </row>
    <row r="22" spans="1:6" ht="30" customHeight="1">
      <c r="A22" s="208"/>
      <c r="B22" s="208"/>
      <c r="C22" s="4" t="s">
        <v>22</v>
      </c>
      <c r="D22" s="4" t="s">
        <v>22</v>
      </c>
      <c r="E22" s="197" t="s">
        <v>22</v>
      </c>
      <c r="F22" s="196"/>
    </row>
    <row r="23" spans="1:6" ht="30" customHeight="1">
      <c r="A23" s="208"/>
      <c r="B23" s="208"/>
      <c r="C23" s="4" t="s">
        <v>22</v>
      </c>
      <c r="D23" s="4" t="s">
        <v>22</v>
      </c>
      <c r="E23" s="197" t="s">
        <v>22</v>
      </c>
      <c r="F23" s="196"/>
    </row>
    <row r="24" spans="1:6" ht="30" customHeight="1">
      <c r="A24" s="209"/>
      <c r="B24" s="209"/>
      <c r="C24" s="4" t="s">
        <v>22</v>
      </c>
      <c r="D24" s="4" t="s">
        <v>22</v>
      </c>
      <c r="E24" s="197" t="s">
        <v>22</v>
      </c>
      <c r="F24" s="196"/>
    </row>
    <row r="25" spans="1:6" ht="14.5" customHeight="1">
      <c r="C25" s="9"/>
      <c r="D25" s="9"/>
      <c r="E25" s="9"/>
    </row>
    <row r="26" spans="1:6" ht="14.5" customHeight="1">
      <c r="C26" s="9"/>
      <c r="D26" s="9"/>
      <c r="E26" s="9"/>
    </row>
  </sheetData>
  <mergeCells count="26">
    <mergeCell ref="E22:F22"/>
    <mergeCell ref="E23:F23"/>
    <mergeCell ref="E24:F24"/>
    <mergeCell ref="A12:A14"/>
    <mergeCell ref="A15:A24"/>
    <mergeCell ref="B15:B24"/>
    <mergeCell ref="E16:F16"/>
    <mergeCell ref="E17:F17"/>
    <mergeCell ref="E18:F18"/>
    <mergeCell ref="E19:F19"/>
    <mergeCell ref="E20:F20"/>
    <mergeCell ref="E21:F21"/>
    <mergeCell ref="B12:D12"/>
    <mergeCell ref="E12:F12"/>
    <mergeCell ref="B13:D13"/>
    <mergeCell ref="E13:F13"/>
    <mergeCell ref="E14:F14"/>
    <mergeCell ref="E15:F15"/>
    <mergeCell ref="A2:F2"/>
    <mergeCell ref="A7:B7"/>
    <mergeCell ref="C7:F7"/>
    <mergeCell ref="A8:B8"/>
    <mergeCell ref="C8:D8"/>
    <mergeCell ref="A9:B9"/>
    <mergeCell ref="C9:D9"/>
    <mergeCell ref="A10:B11"/>
  </mergeCells>
  <phoneticPr fontId="27" type="noConversion"/>
  <pageMargins left="0.74803149606299213" right="0.74803149606299213" top="0.98425196850393715" bottom="0.98425196850393715" header="0.51181102362204722" footer="0.51181102362204722"/>
  <pageSetup paperSize="9" scale="90" fitToWidth="0" fitToHeight="0" pageOrder="overThenDown" orientation="portrait" useFirstPageNumber="1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N32"/>
  <sheetViews>
    <sheetView topLeftCell="A16" zoomScale="169" workbookViewId="0">
      <selection activeCell="C15" sqref="C15"/>
    </sheetView>
  </sheetViews>
  <sheetFormatPr defaultColWidth="10.26953125" defaultRowHeight="12.5"/>
  <cols>
    <col min="1" max="1" width="15.81640625" bestFit="1" customWidth="1"/>
    <col min="2" max="5" width="12.26953125" bestFit="1" customWidth="1"/>
    <col min="6" max="6" width="9.26953125" customWidth="1"/>
    <col min="7" max="7" width="4.26953125" customWidth="1"/>
    <col min="8" max="8" width="10" bestFit="1" customWidth="1"/>
    <col min="9" max="9" width="4.90625" customWidth="1"/>
    <col min="10" max="10" width="12.26953125" bestFit="1" customWidth="1"/>
    <col min="11" max="11" width="5.453125" customWidth="1"/>
    <col min="12" max="12" width="6.54296875" customWidth="1"/>
    <col min="13" max="13" width="12.1796875" customWidth="1"/>
    <col min="14" max="14" width="12.08984375" customWidth="1"/>
    <col min="15" max="15" width="18.453125" customWidth="1"/>
    <col min="16" max="16" width="10.54296875" bestFit="1" customWidth="1"/>
  </cols>
  <sheetData>
    <row r="1" spans="1:14" ht="15" customHeight="1">
      <c r="A1" s="77"/>
      <c r="B1" s="88"/>
      <c r="C1" s="77"/>
      <c r="D1" s="77"/>
      <c r="E1" s="89"/>
      <c r="F1" s="89"/>
      <c r="G1" s="89"/>
      <c r="H1" s="89"/>
      <c r="I1" s="103"/>
      <c r="J1" s="103"/>
      <c r="K1" s="103"/>
      <c r="L1" s="103"/>
      <c r="M1" s="103"/>
      <c r="N1" s="104" t="s">
        <v>50</v>
      </c>
    </row>
    <row r="2" spans="1:14" ht="20.25" customHeight="1">
      <c r="A2" s="135" t="s">
        <v>51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14.25" customHeight="1">
      <c r="A3" s="90"/>
      <c r="B3" s="90"/>
      <c r="C3" s="90"/>
      <c r="D3" s="90"/>
      <c r="E3" s="76"/>
      <c r="F3" s="76"/>
      <c r="G3" s="89"/>
      <c r="H3" s="89"/>
      <c r="I3" s="76"/>
      <c r="J3" s="76"/>
      <c r="K3" s="76"/>
      <c r="L3" s="76"/>
      <c r="M3" s="76"/>
      <c r="N3" s="105" t="s">
        <v>2</v>
      </c>
    </row>
    <row r="4" spans="1:14" ht="17.25" customHeight="1">
      <c r="A4" s="133" t="s">
        <v>52</v>
      </c>
      <c r="B4" s="139" t="s">
        <v>53</v>
      </c>
      <c r="C4" s="130" t="s">
        <v>54</v>
      </c>
      <c r="D4" s="136"/>
      <c r="E4" s="136"/>
      <c r="F4" s="136"/>
      <c r="G4" s="136"/>
      <c r="H4" s="136"/>
      <c r="I4" s="136"/>
      <c r="J4" s="136"/>
      <c r="K4" s="136"/>
      <c r="L4" s="136"/>
      <c r="M4" s="133" t="s">
        <v>45</v>
      </c>
      <c r="N4" s="133" t="s">
        <v>47</v>
      </c>
    </row>
    <row r="5" spans="1:14" ht="17.25" customHeight="1">
      <c r="A5" s="134"/>
      <c r="B5" s="140"/>
      <c r="C5" s="141" t="s">
        <v>55</v>
      </c>
      <c r="D5" s="141" t="s">
        <v>56</v>
      </c>
      <c r="E5" s="141" t="s">
        <v>57</v>
      </c>
      <c r="F5" s="137" t="s">
        <v>58</v>
      </c>
      <c r="G5" s="138"/>
      <c r="H5" s="138"/>
      <c r="I5" s="133" t="s">
        <v>59</v>
      </c>
      <c r="J5" s="133" t="s">
        <v>60</v>
      </c>
      <c r="K5" s="133" t="s">
        <v>61</v>
      </c>
      <c r="L5" s="133" t="s">
        <v>62</v>
      </c>
      <c r="M5" s="134"/>
      <c r="N5" s="134"/>
    </row>
    <row r="6" spans="1:14" ht="56.25" customHeight="1">
      <c r="A6" s="134"/>
      <c r="B6" s="140"/>
      <c r="C6" s="142"/>
      <c r="D6" s="142"/>
      <c r="E6" s="142"/>
      <c r="F6" s="91" t="s">
        <v>63</v>
      </c>
      <c r="G6" s="22" t="s">
        <v>64</v>
      </c>
      <c r="H6" s="91" t="s">
        <v>65</v>
      </c>
      <c r="I6" s="134"/>
      <c r="J6" s="134"/>
      <c r="K6" s="134"/>
      <c r="L6" s="134"/>
      <c r="M6" s="134"/>
      <c r="N6" s="134"/>
    </row>
    <row r="7" spans="1:14" ht="17.25" customHeight="1">
      <c r="A7" s="92" t="s">
        <v>55</v>
      </c>
      <c r="B7" s="93"/>
      <c r="C7" s="93"/>
      <c r="D7" s="93"/>
      <c r="E7" s="93"/>
      <c r="F7" s="93"/>
      <c r="G7" s="93"/>
      <c r="H7" s="93"/>
      <c r="I7" s="93"/>
      <c r="J7" s="93"/>
      <c r="K7" s="95"/>
      <c r="L7" s="95"/>
      <c r="M7" s="95"/>
      <c r="N7" s="95"/>
    </row>
    <row r="8" spans="1:14" ht="17.25" customHeight="1">
      <c r="A8" s="94" t="s">
        <v>9</v>
      </c>
      <c r="B8" s="95"/>
      <c r="C8" s="95"/>
      <c r="D8" s="93"/>
      <c r="E8" s="93"/>
      <c r="F8" s="95"/>
      <c r="G8" s="95"/>
      <c r="H8" s="95"/>
      <c r="I8" s="95"/>
      <c r="J8" s="95"/>
      <c r="K8" s="95"/>
      <c r="L8" s="95"/>
      <c r="M8" s="95"/>
      <c r="N8" s="95"/>
    </row>
    <row r="9" spans="1:14" ht="17.25" customHeight="1">
      <c r="A9" s="96" t="s">
        <v>15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ht="17.25" customHeight="1">
      <c r="A10" s="96" t="s">
        <v>17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ht="17.25" customHeight="1">
      <c r="A11" s="96" t="s">
        <v>19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ht="17.25" customHeight="1">
      <c r="A12" s="96" t="s">
        <v>21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ht="16" customHeight="1">
      <c r="A13" s="96" t="s">
        <v>23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 ht="17" customHeight="1">
      <c r="A14" s="96" t="s">
        <v>24</v>
      </c>
      <c r="B14" s="95">
        <f>C14</f>
        <v>21124220.870000001</v>
      </c>
      <c r="C14" s="95">
        <f>D14+F14+L14</f>
        <v>21124220.870000001</v>
      </c>
      <c r="D14" s="95">
        <v>9433212.1500000004</v>
      </c>
      <c r="E14" s="95"/>
      <c r="F14" s="95">
        <f>H14</f>
        <v>11678800.85</v>
      </c>
      <c r="G14" s="95"/>
      <c r="H14" s="95">
        <v>11678800.85</v>
      </c>
      <c r="I14" s="95"/>
      <c r="J14" s="95"/>
      <c r="K14" s="95"/>
      <c r="L14" s="95">
        <v>12207.87</v>
      </c>
      <c r="M14" s="95"/>
      <c r="N14" s="99"/>
    </row>
    <row r="15" spans="1:14" ht="17.25" customHeight="1">
      <c r="A15" s="96" t="s">
        <v>25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106"/>
    </row>
    <row r="16" spans="1:14" ht="17.25" customHeight="1">
      <c r="A16" s="96" t="s">
        <v>26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107"/>
    </row>
    <row r="17" spans="1:14" ht="17.25" customHeight="1">
      <c r="A17" s="97" t="s">
        <v>27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</row>
    <row r="18" spans="1:14" ht="17.25" customHeight="1">
      <c r="A18" s="98" t="s">
        <v>28</v>
      </c>
      <c r="B18" s="95"/>
      <c r="C18" s="95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</row>
    <row r="19" spans="1:14" ht="17.25" hidden="1" customHeight="1">
      <c r="A19" s="100" t="s">
        <v>66</v>
      </c>
      <c r="B19" s="95"/>
      <c r="C19" s="95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</row>
    <row r="20" spans="1:14">
      <c r="A20" s="100" t="s">
        <v>30</v>
      </c>
      <c r="B20" s="95"/>
      <c r="C20" s="95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</row>
    <row r="21" spans="1:14">
      <c r="A21" s="100" t="s">
        <v>31</v>
      </c>
      <c r="B21" s="95"/>
      <c r="C21" s="95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</row>
    <row r="22" spans="1:14">
      <c r="A22" s="100" t="s">
        <v>32</v>
      </c>
      <c r="B22" s="95"/>
      <c r="C22" s="95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</row>
    <row r="23" spans="1:14">
      <c r="A23" s="100" t="s">
        <v>33</v>
      </c>
      <c r="B23" s="95"/>
      <c r="C23" s="95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>
      <c r="A24" s="100" t="s">
        <v>34</v>
      </c>
      <c r="B24" s="95"/>
      <c r="C24" s="95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</row>
    <row r="25" spans="1:14">
      <c r="A25" s="100" t="s">
        <v>35</v>
      </c>
      <c r="B25" s="95"/>
      <c r="C25" s="95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14">
      <c r="A26" s="100" t="s">
        <v>36</v>
      </c>
      <c r="B26" s="95"/>
      <c r="C26" s="95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</row>
    <row r="27" spans="1:14">
      <c r="A27" s="100" t="s">
        <v>37</v>
      </c>
      <c r="B27" s="95"/>
      <c r="C27" s="95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</row>
    <row r="28" spans="1:14">
      <c r="A28" s="100" t="s">
        <v>38</v>
      </c>
      <c r="B28" s="95"/>
      <c r="C28" s="95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</row>
    <row r="29" spans="1:14" hidden="1">
      <c r="A29" s="100" t="s">
        <v>39</v>
      </c>
      <c r="B29" s="95"/>
      <c r="C29" s="95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0" spans="1:14" hidden="1">
      <c r="A30" s="100" t="s">
        <v>40</v>
      </c>
      <c r="B30" s="95"/>
      <c r="C30" s="95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</row>
    <row r="31" spans="1:14">
      <c r="A31" s="100" t="s">
        <v>41</v>
      </c>
      <c r="B31" s="95"/>
      <c r="C31" s="95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1:14" hidden="1">
      <c r="A32" s="100" t="s">
        <v>42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</sheetData>
  <mergeCells count="14">
    <mergeCell ref="K5:K6"/>
    <mergeCell ref="L5:L6"/>
    <mergeCell ref="M4:M6"/>
    <mergeCell ref="N4:N6"/>
    <mergeCell ref="A2:N2"/>
    <mergeCell ref="C4:L4"/>
    <mergeCell ref="F5:H5"/>
    <mergeCell ref="A4:A6"/>
    <mergeCell ref="B4:B6"/>
    <mergeCell ref="C5:C6"/>
    <mergeCell ref="D5:D6"/>
    <mergeCell ref="E5:E6"/>
    <mergeCell ref="I5:I6"/>
    <mergeCell ref="J5:J6"/>
  </mergeCells>
  <phoneticPr fontId="27" type="noConversion"/>
  <pageMargins left="0.62992125984251968" right="0.62992125984251968" top="0.74803149606299213" bottom="0.74803149606299213" header="0.31496062992125984" footer="0.31496062992125984"/>
  <pageSetup paperSize="9" orientation="landscape" useFirstPageNumber="1" horizontalDpi="300" verticalDpi="300" copies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I44"/>
  <sheetViews>
    <sheetView zoomScale="178" workbookViewId="0">
      <selection activeCell="C18" sqref="C18"/>
    </sheetView>
  </sheetViews>
  <sheetFormatPr defaultColWidth="10.26953125" defaultRowHeight="12.5"/>
  <cols>
    <col min="1" max="1" width="19.26953125" bestFit="1" customWidth="1"/>
    <col min="2" max="6" width="11.26953125" bestFit="1" customWidth="1"/>
    <col min="7" max="9" width="11.1796875" bestFit="1" customWidth="1"/>
    <col min="10" max="10" width="10.54296875" bestFit="1" customWidth="1"/>
  </cols>
  <sheetData>
    <row r="1" spans="1:9" ht="14.25" customHeight="1">
      <c r="A1" s="76"/>
      <c r="B1" s="77"/>
      <c r="C1" s="77"/>
      <c r="D1" s="77"/>
      <c r="E1" s="77"/>
      <c r="F1" s="77"/>
      <c r="G1" s="77"/>
      <c r="H1" s="78"/>
      <c r="I1" s="87" t="s">
        <v>67</v>
      </c>
    </row>
    <row r="2" spans="1:9" ht="20.25" customHeight="1">
      <c r="A2" s="143" t="s">
        <v>68</v>
      </c>
      <c r="B2" s="143"/>
      <c r="C2" s="143"/>
      <c r="D2" s="143"/>
      <c r="E2" s="143"/>
      <c r="F2" s="143"/>
      <c r="G2" s="143"/>
      <c r="H2" s="143"/>
      <c r="I2" s="143"/>
    </row>
    <row r="3" spans="1:9" ht="15" customHeight="1">
      <c r="A3" s="79"/>
      <c r="B3" s="79"/>
      <c r="C3" s="80"/>
      <c r="D3" s="80"/>
      <c r="E3" s="80"/>
      <c r="F3" s="81"/>
      <c r="G3" s="82"/>
      <c r="H3" s="144" t="s">
        <v>2</v>
      </c>
      <c r="I3" s="144"/>
    </row>
    <row r="4" spans="1:9" ht="17.25" customHeight="1">
      <c r="A4" s="147" t="s">
        <v>52</v>
      </c>
      <c r="B4" s="149" t="s">
        <v>53</v>
      </c>
      <c r="C4" s="145" t="s">
        <v>69</v>
      </c>
      <c r="D4" s="146"/>
      <c r="E4" s="146"/>
      <c r="F4" s="147" t="s">
        <v>70</v>
      </c>
      <c r="G4" s="147" t="s">
        <v>71</v>
      </c>
      <c r="H4" s="147" t="s">
        <v>72</v>
      </c>
      <c r="I4" s="147" t="s">
        <v>73</v>
      </c>
    </row>
    <row r="5" spans="1:9" ht="32.25" customHeight="1">
      <c r="A5" s="148"/>
      <c r="B5" s="150"/>
      <c r="C5" s="83" t="s">
        <v>55</v>
      </c>
      <c r="D5" s="84" t="s">
        <v>74</v>
      </c>
      <c r="E5" s="84" t="s">
        <v>75</v>
      </c>
      <c r="F5" s="148"/>
      <c r="G5" s="148"/>
      <c r="H5" s="148"/>
      <c r="I5" s="148"/>
    </row>
    <row r="6" spans="1:9" ht="13" customHeight="1">
      <c r="A6" s="53" t="s">
        <v>55</v>
      </c>
      <c r="B6" s="43"/>
      <c r="C6" s="43"/>
      <c r="D6" s="43"/>
      <c r="E6" s="43"/>
      <c r="F6" s="43"/>
      <c r="G6" s="43"/>
      <c r="H6" s="43"/>
      <c r="I6" s="43"/>
    </row>
    <row r="7" spans="1:9" ht="13" customHeight="1">
      <c r="A7" s="44" t="s">
        <v>76</v>
      </c>
      <c r="B7" s="25"/>
      <c r="C7" s="25"/>
      <c r="D7" s="25"/>
      <c r="E7" s="25"/>
      <c r="F7" s="25"/>
      <c r="G7" s="43"/>
      <c r="H7" s="43"/>
      <c r="I7" s="43"/>
    </row>
    <row r="8" spans="1:9" ht="13" customHeight="1">
      <c r="A8" s="44" t="s">
        <v>9</v>
      </c>
      <c r="B8" s="25"/>
      <c r="C8" s="25"/>
      <c r="D8" s="54"/>
      <c r="E8" s="54"/>
      <c r="F8" s="25"/>
      <c r="G8" s="43"/>
      <c r="H8" s="43"/>
      <c r="I8" s="43"/>
    </row>
    <row r="9" spans="1:9" ht="13" hidden="1" customHeight="1">
      <c r="A9" s="44" t="s">
        <v>11</v>
      </c>
      <c r="B9" s="25"/>
      <c r="C9" s="25"/>
      <c r="D9" s="54"/>
      <c r="E9" s="54"/>
      <c r="F9" s="24"/>
      <c r="G9" s="43"/>
      <c r="H9" s="43"/>
      <c r="I9" s="43"/>
    </row>
    <row r="10" spans="1:9" ht="13" hidden="1" customHeight="1">
      <c r="A10" s="44" t="s">
        <v>13</v>
      </c>
      <c r="B10" s="25"/>
      <c r="C10" s="25"/>
      <c r="D10" s="54"/>
      <c r="E10" s="54"/>
      <c r="F10" s="24"/>
      <c r="G10" s="43"/>
      <c r="H10" s="43"/>
      <c r="I10" s="43"/>
    </row>
    <row r="11" spans="1:9" ht="13" customHeight="1">
      <c r="A11" s="44" t="s">
        <v>15</v>
      </c>
      <c r="B11" s="25"/>
      <c r="C11" s="25"/>
      <c r="D11" s="54"/>
      <c r="E11" s="54"/>
      <c r="F11" s="24"/>
      <c r="G11" s="43"/>
      <c r="H11" s="43"/>
      <c r="I11" s="43"/>
    </row>
    <row r="12" spans="1:9" ht="13" customHeight="1">
      <c r="A12" s="44" t="s">
        <v>17</v>
      </c>
      <c r="B12" s="25"/>
      <c r="C12" s="25"/>
      <c r="D12" s="24"/>
      <c r="E12" s="54"/>
      <c r="F12" s="24"/>
      <c r="G12" s="43"/>
      <c r="H12" s="43"/>
      <c r="I12" s="43"/>
    </row>
    <row r="13" spans="1:9" ht="13" customHeight="1">
      <c r="A13" s="44" t="s">
        <v>19</v>
      </c>
      <c r="B13" s="25"/>
      <c r="C13" s="25"/>
      <c r="D13" s="54"/>
      <c r="E13" s="54"/>
      <c r="F13" s="25"/>
      <c r="G13" s="43"/>
      <c r="H13" s="43"/>
      <c r="I13" s="43"/>
    </row>
    <row r="14" spans="1:9" ht="13" customHeight="1">
      <c r="A14" s="55" t="s">
        <v>21</v>
      </c>
      <c r="B14" s="25"/>
      <c r="C14" s="25"/>
      <c r="D14" s="54"/>
      <c r="E14" s="54"/>
      <c r="F14" s="24"/>
      <c r="G14" s="43"/>
      <c r="H14" s="43"/>
      <c r="I14" s="43"/>
    </row>
    <row r="15" spans="1:9" ht="13" customHeight="1">
      <c r="A15" s="44" t="s">
        <v>23</v>
      </c>
      <c r="B15" s="25"/>
      <c r="C15" s="25"/>
      <c r="D15" s="54"/>
      <c r="E15" s="54"/>
      <c r="F15" s="24"/>
      <c r="G15" s="43"/>
      <c r="H15" s="43"/>
      <c r="I15" s="43"/>
    </row>
    <row r="16" spans="1:9" ht="13" customHeight="1">
      <c r="A16" s="44" t="s">
        <v>24</v>
      </c>
      <c r="B16" s="25">
        <f>C16+F16</f>
        <v>21124220.870000001</v>
      </c>
      <c r="C16" s="25">
        <f>D16+E16</f>
        <v>16224220.870000001</v>
      </c>
      <c r="D16" s="54">
        <v>4018212.15</v>
      </c>
      <c r="E16" s="54">
        <v>12206008.720000001</v>
      </c>
      <c r="F16" s="24">
        <v>4900000</v>
      </c>
      <c r="G16" s="43"/>
      <c r="H16" s="43"/>
      <c r="I16" s="43"/>
    </row>
    <row r="17" spans="1:9" ht="13" customHeight="1">
      <c r="A17" s="44" t="s">
        <v>25</v>
      </c>
      <c r="B17" s="25"/>
      <c r="C17" s="25"/>
      <c r="D17" s="54"/>
      <c r="E17" s="54"/>
      <c r="F17" s="24"/>
      <c r="G17" s="43"/>
      <c r="H17" s="43"/>
      <c r="I17" s="43"/>
    </row>
    <row r="18" spans="1:9" ht="13" customHeight="1">
      <c r="A18" s="44" t="s">
        <v>26</v>
      </c>
      <c r="B18" s="25"/>
      <c r="C18" s="25"/>
      <c r="D18" s="54"/>
      <c r="E18" s="54"/>
      <c r="F18" s="24"/>
      <c r="G18" s="43"/>
      <c r="H18" s="43"/>
      <c r="I18" s="43"/>
    </row>
    <row r="19" spans="1:9" ht="13" customHeight="1">
      <c r="A19" s="44" t="s">
        <v>27</v>
      </c>
      <c r="B19" s="25"/>
      <c r="C19" s="25"/>
      <c r="D19" s="54"/>
      <c r="E19" s="54"/>
      <c r="F19" s="24"/>
      <c r="G19" s="43"/>
      <c r="H19" s="43"/>
      <c r="I19" s="43"/>
    </row>
    <row r="20" spans="1:9" ht="13" customHeight="1">
      <c r="A20" s="44" t="s">
        <v>28</v>
      </c>
      <c r="B20" s="25"/>
      <c r="C20" s="25"/>
      <c r="D20" s="54"/>
      <c r="E20" s="54"/>
      <c r="F20" s="24"/>
      <c r="G20" s="43"/>
      <c r="H20" s="43"/>
      <c r="I20" s="43"/>
    </row>
    <row r="21" spans="1:9" ht="13" hidden="1" customHeight="1">
      <c r="A21" s="44" t="s">
        <v>66</v>
      </c>
      <c r="B21" s="25"/>
      <c r="C21" s="25"/>
      <c r="D21" s="54"/>
      <c r="E21" s="54"/>
      <c r="F21" s="24"/>
      <c r="G21" s="43"/>
      <c r="H21" s="43"/>
      <c r="I21" s="43"/>
    </row>
    <row r="22" spans="1:9" ht="13" customHeight="1">
      <c r="A22" s="56" t="s">
        <v>30</v>
      </c>
      <c r="B22" s="25"/>
      <c r="C22" s="25"/>
      <c r="D22" s="57"/>
      <c r="E22" s="57"/>
      <c r="F22" s="58"/>
      <c r="G22" s="85"/>
      <c r="H22" s="85"/>
      <c r="I22" s="85"/>
    </row>
    <row r="23" spans="1:9" ht="13" hidden="1" customHeight="1">
      <c r="A23" s="23" t="s">
        <v>31</v>
      </c>
      <c r="B23" s="25"/>
      <c r="C23" s="25"/>
      <c r="D23" s="54"/>
      <c r="E23" s="54"/>
      <c r="F23" s="24"/>
      <c r="G23" s="86"/>
      <c r="H23" s="86"/>
      <c r="I23" s="86"/>
    </row>
    <row r="24" spans="1:9" ht="13" hidden="1" customHeight="1">
      <c r="A24" s="23" t="s">
        <v>32</v>
      </c>
      <c r="B24" s="25"/>
      <c r="C24" s="25"/>
      <c r="D24" s="54"/>
      <c r="E24" s="54"/>
      <c r="F24" s="24"/>
      <c r="G24" s="86"/>
      <c r="H24" s="86"/>
      <c r="I24" s="86"/>
    </row>
    <row r="25" spans="1:9" ht="13" customHeight="1">
      <c r="A25" s="23" t="s">
        <v>33</v>
      </c>
      <c r="B25" s="25"/>
      <c r="C25" s="25"/>
      <c r="D25" s="54"/>
      <c r="E25" s="54"/>
      <c r="F25" s="24"/>
      <c r="G25" s="86"/>
      <c r="H25" s="86"/>
      <c r="I25" s="86"/>
    </row>
    <row r="26" spans="1:9" ht="13" customHeight="1">
      <c r="A26" s="23" t="s">
        <v>34</v>
      </c>
      <c r="B26" s="25"/>
      <c r="C26" s="25"/>
      <c r="D26" s="54"/>
      <c r="E26" s="54"/>
      <c r="F26" s="24"/>
      <c r="G26" s="86"/>
      <c r="H26" s="86"/>
      <c r="I26" s="86"/>
    </row>
    <row r="27" spans="1:9" ht="13" hidden="1" customHeight="1">
      <c r="A27" s="23" t="s">
        <v>35</v>
      </c>
      <c r="B27" s="25"/>
      <c r="C27" s="25"/>
      <c r="D27" s="54"/>
      <c r="E27" s="54"/>
      <c r="F27" s="24"/>
      <c r="G27" s="86"/>
      <c r="H27" s="86"/>
      <c r="I27" s="86"/>
    </row>
    <row r="28" spans="1:9" ht="13" customHeight="1">
      <c r="A28" s="23" t="s">
        <v>36</v>
      </c>
      <c r="B28" s="25"/>
      <c r="C28" s="25"/>
      <c r="D28" s="54"/>
      <c r="E28" s="54"/>
      <c r="F28" s="24"/>
      <c r="G28" s="86"/>
      <c r="H28" s="86"/>
      <c r="I28" s="86"/>
    </row>
    <row r="29" spans="1:9" ht="13" hidden="1" customHeight="1">
      <c r="A29" s="23" t="s">
        <v>37</v>
      </c>
      <c r="B29" s="25"/>
      <c r="C29" s="25"/>
      <c r="D29" s="54"/>
      <c r="E29" s="54"/>
      <c r="F29" s="24"/>
      <c r="G29" s="86"/>
      <c r="H29" s="86"/>
      <c r="I29" s="86"/>
    </row>
    <row r="30" spans="1:9" ht="13" customHeight="1">
      <c r="A30" s="23" t="s">
        <v>38</v>
      </c>
      <c r="B30" s="25"/>
      <c r="C30" s="25"/>
      <c r="D30" s="54"/>
      <c r="E30" s="54"/>
      <c r="F30" s="25"/>
      <c r="G30" s="86"/>
      <c r="H30" s="86"/>
      <c r="I30" s="86"/>
    </row>
    <row r="31" spans="1:9" ht="13" hidden="1" customHeight="1">
      <c r="A31" s="23" t="s">
        <v>39</v>
      </c>
      <c r="B31" s="25"/>
      <c r="C31" s="25"/>
      <c r="D31" s="54"/>
      <c r="E31" s="54"/>
      <c r="F31" s="24"/>
      <c r="G31" s="86"/>
      <c r="H31" s="86"/>
      <c r="I31" s="86"/>
    </row>
    <row r="32" spans="1:9" ht="13" hidden="1" customHeight="1">
      <c r="A32" s="23" t="s">
        <v>40</v>
      </c>
      <c r="B32" s="25"/>
      <c r="C32" s="25"/>
      <c r="D32" s="54"/>
      <c r="E32" s="54"/>
      <c r="F32" s="24"/>
      <c r="G32" s="86"/>
      <c r="H32" s="86"/>
      <c r="I32" s="86"/>
    </row>
    <row r="33" spans="1:9" ht="13" customHeight="1">
      <c r="A33" s="23" t="s">
        <v>41</v>
      </c>
      <c r="B33" s="25"/>
      <c r="C33" s="25"/>
      <c r="D33" s="24"/>
      <c r="E33" s="59"/>
      <c r="F33" s="24"/>
      <c r="G33" s="86"/>
      <c r="H33" s="86"/>
      <c r="I33" s="86"/>
    </row>
    <row r="34" spans="1:9" ht="13" hidden="1" customHeight="1">
      <c r="A34" s="23" t="s">
        <v>42</v>
      </c>
      <c r="B34" s="24"/>
      <c r="C34" s="25"/>
      <c r="D34" s="24"/>
      <c r="E34" s="24"/>
      <c r="F34" s="24"/>
      <c r="G34" s="86"/>
      <c r="H34" s="86"/>
      <c r="I34" s="86"/>
    </row>
    <row r="35" spans="1:9" ht="13" customHeight="1">
      <c r="A35" s="23" t="s">
        <v>77</v>
      </c>
      <c r="B35" s="24"/>
      <c r="C35" s="25"/>
      <c r="D35" s="24"/>
      <c r="E35" s="24"/>
      <c r="F35" s="24"/>
      <c r="G35" s="86"/>
      <c r="H35" s="86"/>
      <c r="I35" s="86"/>
    </row>
    <row r="36" spans="1:9" ht="13" hidden="1" customHeight="1">
      <c r="A36" s="26" t="s">
        <v>78</v>
      </c>
      <c r="B36" s="27"/>
      <c r="C36" s="27"/>
      <c r="D36" s="27"/>
      <c r="E36" s="27"/>
      <c r="F36" s="27"/>
      <c r="G36" s="86"/>
      <c r="H36" s="86"/>
      <c r="I36" s="86"/>
    </row>
    <row r="37" spans="1:9" ht="13" hidden="1" customHeight="1">
      <c r="A37" s="26" t="s">
        <v>79</v>
      </c>
      <c r="B37" s="27"/>
      <c r="C37" s="27"/>
      <c r="D37" s="27"/>
      <c r="E37" s="27"/>
      <c r="F37" s="27"/>
      <c r="G37" s="86"/>
      <c r="H37" s="86"/>
      <c r="I37" s="86"/>
    </row>
    <row r="38" spans="1:9" ht="13" hidden="1" customHeight="1">
      <c r="A38" s="26" t="s">
        <v>80</v>
      </c>
      <c r="B38" s="27"/>
      <c r="C38" s="27"/>
      <c r="D38" s="27"/>
      <c r="E38" s="27"/>
      <c r="F38" s="27"/>
      <c r="G38" s="86"/>
      <c r="H38" s="86"/>
      <c r="I38" s="86"/>
    </row>
    <row r="39" spans="1:9" ht="13" customHeight="1">
      <c r="A39" s="26" t="s">
        <v>81</v>
      </c>
      <c r="B39" s="27"/>
      <c r="C39" s="27"/>
      <c r="D39" s="27"/>
      <c r="E39" s="27"/>
      <c r="F39" s="27"/>
      <c r="G39" s="86"/>
      <c r="H39" s="86"/>
      <c r="I39" s="86"/>
    </row>
    <row r="40" spans="1:9" ht="13" hidden="1" customHeight="1">
      <c r="A40" s="26" t="s">
        <v>82</v>
      </c>
      <c r="B40" s="27"/>
      <c r="C40" s="27"/>
      <c r="D40" s="27"/>
      <c r="E40" s="27"/>
      <c r="F40" s="27"/>
      <c r="G40" s="86"/>
      <c r="H40" s="86"/>
      <c r="I40" s="86"/>
    </row>
    <row r="41" spans="1:9" ht="13" hidden="1" customHeight="1">
      <c r="A41" s="28" t="s">
        <v>83</v>
      </c>
      <c r="B41" s="27"/>
      <c r="C41" s="27"/>
      <c r="D41" s="27"/>
      <c r="E41" s="27"/>
      <c r="F41" s="27"/>
      <c r="G41" s="86"/>
      <c r="H41" s="86"/>
      <c r="I41" s="86"/>
    </row>
    <row r="42" spans="1:9" ht="13" hidden="1" customHeight="1">
      <c r="A42" s="28" t="s">
        <v>84</v>
      </c>
      <c r="B42" s="27"/>
      <c r="C42" s="27"/>
      <c r="D42" s="27"/>
      <c r="E42" s="27"/>
      <c r="F42" s="27"/>
      <c r="G42" s="86"/>
      <c r="H42" s="86"/>
      <c r="I42" s="86"/>
    </row>
    <row r="43" spans="1:9" ht="13" hidden="1" customHeight="1">
      <c r="A43" s="28" t="s">
        <v>85</v>
      </c>
      <c r="B43" s="27"/>
      <c r="C43" s="27"/>
      <c r="D43" s="27"/>
      <c r="E43" s="27"/>
      <c r="F43" s="27"/>
      <c r="G43" s="86"/>
      <c r="H43" s="86"/>
      <c r="I43" s="86"/>
    </row>
    <row r="44" spans="1:9" ht="13" hidden="1" customHeight="1">
      <c r="A44" s="28" t="s">
        <v>86</v>
      </c>
      <c r="B44" s="27"/>
      <c r="C44" s="27"/>
      <c r="D44" s="27"/>
      <c r="E44" s="27"/>
      <c r="F44" s="27"/>
      <c r="G44" s="86"/>
      <c r="H44" s="86"/>
      <c r="I44" s="86"/>
    </row>
  </sheetData>
  <mergeCells count="9">
    <mergeCell ref="A2:I2"/>
    <mergeCell ref="H3:I3"/>
    <mergeCell ref="C4:E4"/>
    <mergeCell ref="A4:A5"/>
    <mergeCell ref="B4:B5"/>
    <mergeCell ref="F4:F5"/>
    <mergeCell ref="G4:G5"/>
    <mergeCell ref="H4:H5"/>
    <mergeCell ref="I4:I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horizontalDpi="300" verticalDpi="300" copies="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F37"/>
  <sheetViews>
    <sheetView zoomScale="130" workbookViewId="0">
      <selection activeCell="E16" sqref="E16"/>
    </sheetView>
  </sheetViews>
  <sheetFormatPr defaultColWidth="9.1796875" defaultRowHeight="12.5"/>
  <cols>
    <col min="1" max="1" width="27.81640625" bestFit="1" customWidth="1"/>
    <col min="2" max="2" width="20.1796875" style="40" bestFit="1" customWidth="1"/>
    <col min="3" max="3" width="28.54296875" bestFit="1" customWidth="1"/>
    <col min="4" max="5" width="20.26953125" bestFit="1" customWidth="1"/>
    <col min="6" max="6" width="20.26953125" style="40" bestFit="1" customWidth="1"/>
    <col min="7" max="7" width="10.54296875" bestFit="1" customWidth="1"/>
    <col min="8" max="30" width="10.26953125" bestFit="1" customWidth="1"/>
  </cols>
  <sheetData>
    <row r="1" spans="1:6" ht="12.75" customHeight="1">
      <c r="F1" s="60" t="s">
        <v>87</v>
      </c>
    </row>
    <row r="2" spans="1:6" ht="20.25" customHeight="1">
      <c r="A2" s="135" t="s">
        <v>88</v>
      </c>
      <c r="B2" s="151"/>
      <c r="C2" s="135"/>
      <c r="D2" s="135"/>
      <c r="E2" s="135"/>
      <c r="F2" s="151"/>
    </row>
    <row r="3" spans="1:6" ht="12.75" customHeight="1">
      <c r="A3" s="31"/>
      <c r="B3" s="61"/>
      <c r="C3" s="31"/>
      <c r="D3" s="31"/>
      <c r="E3" s="31"/>
      <c r="F3" s="62" t="s">
        <v>2</v>
      </c>
    </row>
    <row r="4" spans="1:6" ht="14.25" customHeight="1">
      <c r="A4" s="152" t="s">
        <v>3</v>
      </c>
      <c r="B4" s="153"/>
      <c r="C4" s="152" t="s">
        <v>4</v>
      </c>
      <c r="D4" s="154"/>
      <c r="E4" s="154"/>
      <c r="F4" s="155"/>
    </row>
    <row r="5" spans="1:6" ht="14.25" customHeight="1">
      <c r="A5" s="63" t="s">
        <v>5</v>
      </c>
      <c r="B5" s="64" t="s">
        <v>89</v>
      </c>
      <c r="C5" s="65" t="s">
        <v>7</v>
      </c>
      <c r="D5" s="63" t="s">
        <v>55</v>
      </c>
      <c r="E5" s="63" t="s">
        <v>90</v>
      </c>
      <c r="F5" s="64" t="s">
        <v>91</v>
      </c>
    </row>
    <row r="6" spans="1:6" ht="16.5" customHeight="1">
      <c r="A6" s="45" t="s">
        <v>8</v>
      </c>
      <c r="B6" s="66">
        <v>9433212.1500000004</v>
      </c>
      <c r="C6" s="45" t="s">
        <v>9</v>
      </c>
      <c r="D6" s="43">
        <f>E6</f>
        <v>0</v>
      </c>
      <c r="E6" s="43"/>
      <c r="F6" s="43" t="s">
        <v>22</v>
      </c>
    </row>
    <row r="7" spans="1:6" ht="16.5" customHeight="1">
      <c r="A7" s="45" t="s">
        <v>10</v>
      </c>
      <c r="B7" s="67"/>
      <c r="C7" s="45" t="s">
        <v>11</v>
      </c>
      <c r="D7" s="43"/>
      <c r="E7" s="43"/>
      <c r="F7" s="43" t="s">
        <v>22</v>
      </c>
    </row>
    <row r="8" spans="1:6" ht="16.5" customHeight="1">
      <c r="A8" s="45" t="s">
        <v>22</v>
      </c>
      <c r="B8" s="43"/>
      <c r="C8" s="45" t="s">
        <v>13</v>
      </c>
      <c r="D8" s="43"/>
      <c r="E8" s="43"/>
      <c r="F8" s="43" t="s">
        <v>22</v>
      </c>
    </row>
    <row r="9" spans="1:6" ht="16.5" customHeight="1">
      <c r="A9" s="68" t="s">
        <v>22</v>
      </c>
      <c r="B9" s="43"/>
      <c r="C9" s="45" t="s">
        <v>15</v>
      </c>
      <c r="D9" s="43">
        <f t="shared" ref="D9:D31" si="0">E9</f>
        <v>0</v>
      </c>
      <c r="E9" s="43"/>
      <c r="F9" s="43" t="s">
        <v>22</v>
      </c>
    </row>
    <row r="10" spans="1:6" ht="16.5" customHeight="1">
      <c r="A10" s="45" t="s">
        <v>22</v>
      </c>
      <c r="B10" s="43"/>
      <c r="C10" s="45" t="s">
        <v>17</v>
      </c>
      <c r="D10" s="43">
        <f t="shared" si="0"/>
        <v>0</v>
      </c>
      <c r="E10" s="43"/>
      <c r="F10" s="43" t="s">
        <v>22</v>
      </c>
    </row>
    <row r="11" spans="1:6" ht="16.5" customHeight="1">
      <c r="A11" s="45" t="s">
        <v>22</v>
      </c>
      <c r="B11" s="43"/>
      <c r="C11" s="45" t="s">
        <v>19</v>
      </c>
      <c r="D11" s="43">
        <f t="shared" si="0"/>
        <v>0</v>
      </c>
      <c r="E11" s="43"/>
      <c r="F11" s="43"/>
    </row>
    <row r="12" spans="1:6" ht="16.5" customHeight="1">
      <c r="A12" s="45" t="s">
        <v>22</v>
      </c>
      <c r="B12" s="43"/>
      <c r="C12" s="45" t="s">
        <v>21</v>
      </c>
      <c r="D12" s="43">
        <f t="shared" si="0"/>
        <v>0</v>
      </c>
      <c r="E12" s="43"/>
      <c r="F12" s="43"/>
    </row>
    <row r="13" spans="1:6" ht="16.5" customHeight="1">
      <c r="A13" s="45" t="s">
        <v>22</v>
      </c>
      <c r="B13" s="43"/>
      <c r="C13" s="45" t="s">
        <v>23</v>
      </c>
      <c r="D13" s="43">
        <f t="shared" si="0"/>
        <v>0</v>
      </c>
      <c r="E13" s="43"/>
      <c r="F13" s="43" t="s">
        <v>22</v>
      </c>
    </row>
    <row r="14" spans="1:6" ht="16.5" customHeight="1">
      <c r="A14" s="45" t="s">
        <v>22</v>
      </c>
      <c r="B14" s="43"/>
      <c r="C14" s="45" t="s">
        <v>24</v>
      </c>
      <c r="D14" s="43">
        <f t="shared" si="0"/>
        <v>9433212.1500000004</v>
      </c>
      <c r="E14" s="43">
        <v>9433212.1500000004</v>
      </c>
      <c r="F14" s="43" t="s">
        <v>22</v>
      </c>
    </row>
    <row r="15" spans="1:6" ht="16.5" customHeight="1">
      <c r="A15" s="45" t="s">
        <v>22</v>
      </c>
      <c r="B15" s="43"/>
      <c r="C15" s="45" t="s">
        <v>25</v>
      </c>
      <c r="D15" s="43">
        <f t="shared" si="0"/>
        <v>0</v>
      </c>
      <c r="E15" s="43"/>
      <c r="F15" s="43" t="s">
        <v>22</v>
      </c>
    </row>
    <row r="16" spans="1:6" ht="16.5" customHeight="1">
      <c r="A16" s="45" t="s">
        <v>22</v>
      </c>
      <c r="B16" s="43"/>
      <c r="C16" s="45" t="s">
        <v>26</v>
      </c>
      <c r="D16" s="43"/>
      <c r="E16" s="43"/>
      <c r="F16" s="43"/>
    </row>
    <row r="17" spans="1:6" ht="16.5" customHeight="1">
      <c r="A17" s="45" t="s">
        <v>22</v>
      </c>
      <c r="B17" s="43"/>
      <c r="C17" s="45" t="s">
        <v>27</v>
      </c>
      <c r="D17" s="43">
        <f t="shared" si="0"/>
        <v>0</v>
      </c>
      <c r="E17" s="43"/>
      <c r="F17" s="43"/>
    </row>
    <row r="18" spans="1:6" ht="16.5" customHeight="1">
      <c r="A18" s="45" t="s">
        <v>22</v>
      </c>
      <c r="B18" s="43"/>
      <c r="C18" s="45" t="s">
        <v>28</v>
      </c>
      <c r="D18" s="43">
        <f t="shared" si="0"/>
        <v>0</v>
      </c>
      <c r="E18" s="43"/>
      <c r="F18" s="43" t="s">
        <v>22</v>
      </c>
    </row>
    <row r="19" spans="1:6" ht="16.5" customHeight="1">
      <c r="A19" s="45" t="s">
        <v>22</v>
      </c>
      <c r="B19" s="43"/>
      <c r="C19" s="69" t="s">
        <v>29</v>
      </c>
      <c r="D19" s="43"/>
      <c r="E19" s="43"/>
      <c r="F19" s="43" t="s">
        <v>22</v>
      </c>
    </row>
    <row r="20" spans="1:6" ht="16.5" customHeight="1">
      <c r="A20" s="45" t="s">
        <v>22</v>
      </c>
      <c r="B20" s="43"/>
      <c r="C20" s="45" t="s">
        <v>30</v>
      </c>
      <c r="D20" s="43">
        <f t="shared" si="0"/>
        <v>0</v>
      </c>
      <c r="E20" s="43"/>
      <c r="F20" s="43" t="s">
        <v>22</v>
      </c>
    </row>
    <row r="21" spans="1:6" ht="16.5" customHeight="1">
      <c r="A21" s="45" t="s">
        <v>22</v>
      </c>
      <c r="B21" s="43"/>
      <c r="C21" s="45" t="s">
        <v>31</v>
      </c>
      <c r="D21" s="43"/>
      <c r="E21" s="43"/>
      <c r="F21" s="43" t="s">
        <v>22</v>
      </c>
    </row>
    <row r="22" spans="1:6" ht="16.5" customHeight="1">
      <c r="A22" s="70" t="s">
        <v>22</v>
      </c>
      <c r="B22" s="43"/>
      <c r="C22" s="45" t="s">
        <v>32</v>
      </c>
      <c r="D22" s="43"/>
      <c r="E22" s="43"/>
      <c r="F22" s="43" t="s">
        <v>22</v>
      </c>
    </row>
    <row r="23" spans="1:6" ht="16.5" customHeight="1">
      <c r="A23" s="70" t="s">
        <v>22</v>
      </c>
      <c r="B23" s="43"/>
      <c r="C23" s="45" t="s">
        <v>33</v>
      </c>
      <c r="D23" s="43">
        <f t="shared" si="0"/>
        <v>0</v>
      </c>
      <c r="E23" s="43"/>
      <c r="F23" s="43" t="s">
        <v>22</v>
      </c>
    </row>
    <row r="24" spans="1:6" ht="16.5" customHeight="1">
      <c r="A24" s="70" t="s">
        <v>22</v>
      </c>
      <c r="B24" s="43"/>
      <c r="C24" s="45" t="s">
        <v>34</v>
      </c>
      <c r="D24" s="43">
        <f t="shared" si="0"/>
        <v>0</v>
      </c>
      <c r="E24" s="43"/>
      <c r="F24" s="43" t="s">
        <v>22</v>
      </c>
    </row>
    <row r="25" spans="1:6" ht="16.5" customHeight="1">
      <c r="A25" s="70" t="s">
        <v>22</v>
      </c>
      <c r="B25" s="43"/>
      <c r="C25" s="45" t="s">
        <v>35</v>
      </c>
      <c r="D25" s="43"/>
      <c r="E25" s="43"/>
      <c r="F25" s="43" t="s">
        <v>22</v>
      </c>
    </row>
    <row r="26" spans="1:6" ht="16.5" customHeight="1">
      <c r="A26" s="70" t="s">
        <v>22</v>
      </c>
      <c r="B26" s="43"/>
      <c r="C26" s="45" t="s">
        <v>36</v>
      </c>
      <c r="D26" s="43">
        <f t="shared" si="0"/>
        <v>0</v>
      </c>
      <c r="E26" s="43"/>
      <c r="F26" s="43" t="s">
        <v>22</v>
      </c>
    </row>
    <row r="27" spans="1:6" ht="16.5" customHeight="1">
      <c r="A27" s="70" t="s">
        <v>22</v>
      </c>
      <c r="B27" s="43"/>
      <c r="C27" s="45" t="s">
        <v>37</v>
      </c>
      <c r="D27" s="43"/>
      <c r="E27" s="43"/>
      <c r="F27" s="43" t="s">
        <v>22</v>
      </c>
    </row>
    <row r="28" spans="1:6" ht="16.5" customHeight="1">
      <c r="A28" s="70" t="s">
        <v>22</v>
      </c>
      <c r="B28" s="43"/>
      <c r="C28" s="45" t="s">
        <v>38</v>
      </c>
      <c r="D28" s="43"/>
      <c r="E28" s="43"/>
      <c r="F28" s="43"/>
    </row>
    <row r="29" spans="1:6" ht="16.5" customHeight="1">
      <c r="A29" s="70" t="s">
        <v>22</v>
      </c>
      <c r="B29" s="43"/>
      <c r="C29" s="45" t="s">
        <v>39</v>
      </c>
      <c r="D29" s="43"/>
      <c r="E29" s="43"/>
      <c r="F29" s="43"/>
    </row>
    <row r="30" spans="1:6" ht="16.5" customHeight="1">
      <c r="A30" s="70" t="s">
        <v>22</v>
      </c>
      <c r="B30" s="43"/>
      <c r="C30" s="45" t="s">
        <v>40</v>
      </c>
      <c r="D30" s="43"/>
      <c r="E30" s="43"/>
      <c r="F30" s="43" t="s">
        <v>22</v>
      </c>
    </row>
    <row r="31" spans="1:6" ht="16.5" customHeight="1">
      <c r="A31" s="70" t="s">
        <v>22</v>
      </c>
      <c r="B31" s="43"/>
      <c r="C31" s="45" t="s">
        <v>41</v>
      </c>
      <c r="D31" s="43">
        <f t="shared" si="0"/>
        <v>0</v>
      </c>
      <c r="E31" s="43"/>
      <c r="F31" s="43" t="s">
        <v>22</v>
      </c>
    </row>
    <row r="32" spans="1:6" ht="16.5" customHeight="1">
      <c r="A32" s="70" t="s">
        <v>22</v>
      </c>
      <c r="B32" s="43"/>
      <c r="C32" s="45" t="s">
        <v>42</v>
      </c>
      <c r="D32" s="71"/>
      <c r="E32" s="71"/>
      <c r="F32" s="43" t="s">
        <v>22</v>
      </c>
    </row>
    <row r="33" spans="1:6" ht="16.5" customHeight="1">
      <c r="A33" s="72" t="s">
        <v>43</v>
      </c>
      <c r="B33" s="43">
        <f>B6+B7</f>
        <v>9433212.1500000004</v>
      </c>
      <c r="C33" s="72" t="s">
        <v>44</v>
      </c>
      <c r="D33" s="73">
        <f>SUM(D6:D31)</f>
        <v>9433212.1500000004</v>
      </c>
      <c r="E33" s="43">
        <f>SUM(E6:E31)</f>
        <v>9433212.1500000004</v>
      </c>
      <c r="F33" s="43">
        <f>SUM(F16:F28)</f>
        <v>0</v>
      </c>
    </row>
    <row r="34" spans="1:6" ht="16.5" customHeight="1">
      <c r="A34" s="74" t="s">
        <v>47</v>
      </c>
      <c r="B34" s="43"/>
      <c r="C34" s="74" t="s">
        <v>46</v>
      </c>
      <c r="D34" s="73"/>
      <c r="E34" s="73"/>
      <c r="F34" s="43" t="s">
        <v>22</v>
      </c>
    </row>
    <row r="35" spans="1:6" ht="16.5" customHeight="1">
      <c r="A35" s="53" t="s">
        <v>92</v>
      </c>
      <c r="B35" s="67"/>
      <c r="C35" s="70" t="s">
        <v>22</v>
      </c>
      <c r="D35" s="73"/>
      <c r="E35" s="73"/>
      <c r="F35" s="43" t="s">
        <v>22</v>
      </c>
    </row>
    <row r="36" spans="1:6" ht="16.5" customHeight="1">
      <c r="A36" s="45" t="s">
        <v>93</v>
      </c>
      <c r="B36" s="43"/>
      <c r="C36" s="75" t="s">
        <v>22</v>
      </c>
      <c r="D36" s="73"/>
      <c r="E36" s="73"/>
      <c r="F36" s="43" t="s">
        <v>22</v>
      </c>
    </row>
    <row r="37" spans="1:6" ht="16.5" customHeight="1">
      <c r="A37" s="72" t="s">
        <v>48</v>
      </c>
      <c r="B37" s="43">
        <f>B34+B33</f>
        <v>9433212.1500000004</v>
      </c>
      <c r="C37" s="72" t="s">
        <v>49</v>
      </c>
      <c r="D37" s="73">
        <f>D33</f>
        <v>9433212.1500000004</v>
      </c>
      <c r="E37" s="73">
        <f>E33</f>
        <v>9433212.1500000004</v>
      </c>
      <c r="F37" s="73">
        <f>F33</f>
        <v>0</v>
      </c>
    </row>
  </sheetData>
  <mergeCells count="3">
    <mergeCell ref="A2:F2"/>
    <mergeCell ref="A4:B4"/>
    <mergeCell ref="C4:F4"/>
  </mergeCells>
  <phoneticPr fontId="27" type="noConversion"/>
  <printOptions horizontalCentered="1"/>
  <pageMargins left="0.9055118110236221" right="0.9055118110236221" top="0.55118110236220474" bottom="0.55118110236220474" header="0.31496062992125984" footer="0.31496062992125984"/>
  <pageSetup paperSize="9" scale="85" orientation="landscape" useFirstPageNumber="1" horizontalDpi="300" verticalDpi="30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F34"/>
  <sheetViews>
    <sheetView zoomScale="166" workbookViewId="0">
      <selection activeCell="E12" sqref="E12"/>
    </sheetView>
  </sheetViews>
  <sheetFormatPr defaultColWidth="9.1796875" defaultRowHeight="12.5"/>
  <cols>
    <col min="1" max="1" width="19.453125" bestFit="1" customWidth="1"/>
    <col min="2" max="2" width="15.7265625" bestFit="1" customWidth="1"/>
    <col min="3" max="3" width="19.1796875" bestFit="1" customWidth="1"/>
    <col min="4" max="4" width="18.26953125" bestFit="1" customWidth="1"/>
    <col min="5" max="5" width="23.26953125" bestFit="1" customWidth="1"/>
    <col min="6" max="6" width="19.453125" bestFit="1" customWidth="1"/>
    <col min="7" max="32" width="10.26953125" bestFit="1" customWidth="1"/>
  </cols>
  <sheetData>
    <row r="1" spans="1:6" ht="14.5" customHeight="1">
      <c r="F1" s="50" t="s">
        <v>94</v>
      </c>
    </row>
    <row r="2" spans="1:6" ht="43.5" customHeight="1">
      <c r="A2" s="143" t="s">
        <v>95</v>
      </c>
      <c r="B2" s="143"/>
      <c r="C2" s="143"/>
      <c r="D2" s="143"/>
      <c r="E2" s="143"/>
      <c r="F2" s="143"/>
    </row>
    <row r="3" spans="1:6" ht="24" customHeight="1">
      <c r="A3" s="156"/>
      <c r="B3" s="156"/>
      <c r="C3" s="156"/>
      <c r="D3" s="156"/>
      <c r="F3" s="51" t="s">
        <v>96</v>
      </c>
    </row>
    <row r="4" spans="1:6" ht="21.75" customHeight="1">
      <c r="A4" s="159" t="s">
        <v>52</v>
      </c>
      <c r="B4" s="159" t="s">
        <v>53</v>
      </c>
      <c r="C4" s="157" t="s">
        <v>69</v>
      </c>
      <c r="D4" s="158"/>
      <c r="E4" s="158"/>
      <c r="F4" s="159" t="s">
        <v>70</v>
      </c>
    </row>
    <row r="5" spans="1:6" ht="32.25" customHeight="1">
      <c r="A5" s="160"/>
      <c r="B5" s="160"/>
      <c r="C5" s="52" t="s">
        <v>55</v>
      </c>
      <c r="D5" s="52" t="s">
        <v>74</v>
      </c>
      <c r="E5" s="52" t="s">
        <v>75</v>
      </c>
      <c r="F5" s="160"/>
    </row>
    <row r="6" spans="1:6" ht="16.5" customHeight="1">
      <c r="A6" s="53" t="s">
        <v>55</v>
      </c>
      <c r="B6" s="43">
        <f>B16</f>
        <v>9433212.1500000004</v>
      </c>
      <c r="C6" s="43">
        <f>C16</f>
        <v>4533212.1500000004</v>
      </c>
      <c r="D6" s="43">
        <f>D16</f>
        <v>4018212.15</v>
      </c>
      <c r="E6" s="43">
        <f>E16</f>
        <v>515000</v>
      </c>
      <c r="F6" s="43">
        <f>F16</f>
        <v>4900000</v>
      </c>
    </row>
    <row r="7" spans="1:6" ht="16.5" customHeight="1">
      <c r="A7" s="44" t="s">
        <v>76</v>
      </c>
      <c r="B7" s="25">
        <f t="shared" ref="B7:B20" si="0">C7+F7</f>
        <v>0</v>
      </c>
      <c r="C7" s="25">
        <f t="shared" ref="C7:C20" si="1">SUM(D7:E7)</f>
        <v>0</v>
      </c>
      <c r="D7" s="25"/>
      <c r="E7" s="25"/>
      <c r="F7" s="25"/>
    </row>
    <row r="8" spans="1:6" ht="16.5" customHeight="1">
      <c r="A8" s="44" t="s">
        <v>9</v>
      </c>
      <c r="B8" s="25">
        <f t="shared" si="0"/>
        <v>0</v>
      </c>
      <c r="C8" s="25">
        <f t="shared" si="1"/>
        <v>0</v>
      </c>
      <c r="D8" s="54"/>
      <c r="E8" s="54"/>
      <c r="F8" s="25"/>
    </row>
    <row r="9" spans="1:6" ht="16.5" hidden="1" customHeight="1">
      <c r="A9" s="44" t="s">
        <v>11</v>
      </c>
      <c r="B9" s="25"/>
      <c r="C9" s="25"/>
      <c r="D9" s="54"/>
      <c r="E9" s="54"/>
      <c r="F9" s="24"/>
    </row>
    <row r="10" spans="1:6" ht="16.5" hidden="1" customHeight="1">
      <c r="A10" s="44" t="s">
        <v>13</v>
      </c>
      <c r="B10" s="25"/>
      <c r="C10" s="25"/>
      <c r="D10" s="54"/>
      <c r="E10" s="54"/>
      <c r="F10" s="24"/>
    </row>
    <row r="11" spans="1:6" ht="16.5" customHeight="1">
      <c r="A11" s="44" t="s">
        <v>15</v>
      </c>
      <c r="B11" s="25">
        <f t="shared" si="0"/>
        <v>0</v>
      </c>
      <c r="C11" s="25">
        <f t="shared" si="1"/>
        <v>0</v>
      </c>
      <c r="D11" s="54"/>
      <c r="E11" s="54"/>
      <c r="F11" s="24"/>
    </row>
    <row r="12" spans="1:6" ht="16.5" customHeight="1">
      <c r="A12" s="44" t="s">
        <v>17</v>
      </c>
      <c r="B12" s="25">
        <f t="shared" si="0"/>
        <v>0</v>
      </c>
      <c r="C12" s="25">
        <f t="shared" si="1"/>
        <v>0</v>
      </c>
      <c r="D12" s="24"/>
      <c r="E12" s="54"/>
      <c r="F12" s="24"/>
    </row>
    <row r="13" spans="1:6" ht="16.5" customHeight="1">
      <c r="A13" s="44" t="s">
        <v>19</v>
      </c>
      <c r="B13" s="25">
        <f t="shared" si="0"/>
        <v>0</v>
      </c>
      <c r="C13" s="25">
        <f t="shared" si="1"/>
        <v>0</v>
      </c>
      <c r="D13" s="54"/>
      <c r="E13" s="54"/>
      <c r="F13" s="25"/>
    </row>
    <row r="14" spans="1:6" ht="16.5" customHeight="1">
      <c r="A14" s="55" t="s">
        <v>21</v>
      </c>
      <c r="B14" s="25">
        <f t="shared" si="0"/>
        <v>0</v>
      </c>
      <c r="C14" s="25">
        <f t="shared" si="1"/>
        <v>0</v>
      </c>
      <c r="D14" s="54"/>
      <c r="E14" s="54"/>
      <c r="F14" s="24"/>
    </row>
    <row r="15" spans="1:6" ht="16.5" customHeight="1">
      <c r="A15" s="44" t="s">
        <v>23</v>
      </c>
      <c r="B15" s="25">
        <f t="shared" si="0"/>
        <v>0</v>
      </c>
      <c r="C15" s="25">
        <f t="shared" si="1"/>
        <v>0</v>
      </c>
      <c r="D15" s="54"/>
      <c r="E15" s="54"/>
      <c r="F15" s="24"/>
    </row>
    <row r="16" spans="1:6" ht="16.5" customHeight="1">
      <c r="A16" s="44" t="s">
        <v>24</v>
      </c>
      <c r="B16" s="25">
        <f t="shared" si="0"/>
        <v>9433212.1500000004</v>
      </c>
      <c r="C16" s="25">
        <f t="shared" si="1"/>
        <v>4533212.1500000004</v>
      </c>
      <c r="D16" s="54">
        <v>4018212.15</v>
      </c>
      <c r="E16" s="54">
        <v>515000</v>
      </c>
      <c r="F16" s="24">
        <v>4900000</v>
      </c>
    </row>
    <row r="17" spans="1:6" ht="16.5" customHeight="1">
      <c r="A17" s="44" t="s">
        <v>25</v>
      </c>
      <c r="B17" s="25">
        <f t="shared" si="0"/>
        <v>0</v>
      </c>
      <c r="C17" s="25">
        <f t="shared" si="1"/>
        <v>0</v>
      </c>
      <c r="D17" s="54"/>
      <c r="E17" s="54"/>
      <c r="F17" s="24"/>
    </row>
    <row r="18" spans="1:6" ht="16.5" customHeight="1">
      <c r="A18" s="44" t="s">
        <v>26</v>
      </c>
      <c r="B18" s="25">
        <f t="shared" si="0"/>
        <v>0</v>
      </c>
      <c r="C18" s="25">
        <f t="shared" si="1"/>
        <v>0</v>
      </c>
      <c r="D18" s="54"/>
      <c r="E18" s="54"/>
      <c r="F18" s="24"/>
    </row>
    <row r="19" spans="1:6" ht="16.5" customHeight="1">
      <c r="A19" s="44" t="s">
        <v>27</v>
      </c>
      <c r="B19" s="25">
        <f t="shared" si="0"/>
        <v>0</v>
      </c>
      <c r="C19" s="25">
        <f t="shared" si="1"/>
        <v>0</v>
      </c>
      <c r="D19" s="54"/>
      <c r="E19" s="54"/>
      <c r="F19" s="24"/>
    </row>
    <row r="20" spans="1:6" ht="16.5" customHeight="1">
      <c r="A20" s="44" t="s">
        <v>28</v>
      </c>
      <c r="B20" s="25">
        <f t="shared" si="0"/>
        <v>0</v>
      </c>
      <c r="C20" s="25">
        <f t="shared" si="1"/>
        <v>0</v>
      </c>
      <c r="D20" s="54"/>
      <c r="E20" s="54"/>
      <c r="F20" s="24"/>
    </row>
    <row r="21" spans="1:6" ht="16.5" hidden="1" customHeight="1">
      <c r="A21" s="44" t="s">
        <v>66</v>
      </c>
      <c r="B21" s="25"/>
      <c r="C21" s="25"/>
      <c r="D21" s="54"/>
      <c r="E21" s="54"/>
      <c r="F21" s="24"/>
    </row>
    <row r="22" spans="1:6" ht="16.5" customHeight="1">
      <c r="A22" s="56" t="s">
        <v>30</v>
      </c>
      <c r="B22" s="25">
        <f t="shared" ref="B22:B26" si="2">C22+F22</f>
        <v>0</v>
      </c>
      <c r="C22" s="25">
        <f t="shared" ref="C22:C26" si="3">SUM(D22:E22)</f>
        <v>0</v>
      </c>
      <c r="D22" s="57"/>
      <c r="E22" s="57"/>
      <c r="F22" s="58"/>
    </row>
    <row r="23" spans="1:6" ht="16.5" hidden="1" customHeight="1">
      <c r="A23" s="23" t="s">
        <v>31</v>
      </c>
      <c r="B23" s="25"/>
      <c r="C23" s="25"/>
      <c r="D23" s="54"/>
      <c r="E23" s="54"/>
      <c r="F23" s="24"/>
    </row>
    <row r="24" spans="1:6" ht="16.5" hidden="1" customHeight="1">
      <c r="A24" s="23" t="s">
        <v>32</v>
      </c>
      <c r="B24" s="25"/>
      <c r="C24" s="25"/>
      <c r="D24" s="54"/>
      <c r="E24" s="54"/>
      <c r="F24" s="24"/>
    </row>
    <row r="25" spans="1:6" ht="16.5" customHeight="1">
      <c r="A25" s="23" t="s">
        <v>33</v>
      </c>
      <c r="B25" s="25">
        <f t="shared" si="2"/>
        <v>0</v>
      </c>
      <c r="C25" s="25">
        <f t="shared" si="3"/>
        <v>0</v>
      </c>
      <c r="D25" s="54"/>
      <c r="E25" s="54"/>
      <c r="F25" s="24"/>
    </row>
    <row r="26" spans="1:6" ht="16.5" customHeight="1">
      <c r="A26" s="23" t="s">
        <v>34</v>
      </c>
      <c r="B26" s="25">
        <f t="shared" si="2"/>
        <v>0</v>
      </c>
      <c r="C26" s="25">
        <f t="shared" si="3"/>
        <v>0</v>
      </c>
      <c r="D26" s="54"/>
      <c r="E26" s="54"/>
      <c r="F26" s="24"/>
    </row>
    <row r="27" spans="1:6" hidden="1">
      <c r="A27" s="23" t="s">
        <v>35</v>
      </c>
      <c r="B27" s="25"/>
      <c r="C27" s="25"/>
      <c r="D27" s="54"/>
      <c r="E27" s="54"/>
      <c r="F27" s="24"/>
    </row>
    <row r="28" spans="1:6">
      <c r="A28" s="23" t="s">
        <v>36</v>
      </c>
      <c r="B28" s="25">
        <f t="shared" ref="B28:B33" si="4">C28+F28</f>
        <v>0</v>
      </c>
      <c r="C28" s="25">
        <f>SUM(D28:E28)</f>
        <v>0</v>
      </c>
      <c r="D28" s="54"/>
      <c r="E28" s="54"/>
      <c r="F28" s="24"/>
    </row>
    <row r="29" spans="1:6" hidden="1">
      <c r="A29" s="23" t="s">
        <v>37</v>
      </c>
      <c r="B29" s="25">
        <f t="shared" si="4"/>
        <v>0</v>
      </c>
      <c r="C29" s="25"/>
      <c r="D29" s="54"/>
      <c r="E29" s="54"/>
      <c r="F29" s="24"/>
    </row>
    <row r="30" spans="1:6">
      <c r="A30" s="23" t="s">
        <v>38</v>
      </c>
      <c r="B30" s="25">
        <f t="shared" si="4"/>
        <v>0</v>
      </c>
      <c r="C30" s="25"/>
      <c r="D30" s="54"/>
      <c r="E30" s="54"/>
      <c r="F30" s="25"/>
    </row>
    <row r="31" spans="1:6" hidden="1">
      <c r="A31" s="23" t="s">
        <v>39</v>
      </c>
      <c r="B31" s="25">
        <f t="shared" si="4"/>
        <v>0</v>
      </c>
      <c r="C31" s="25"/>
      <c r="D31" s="54"/>
      <c r="E31" s="54"/>
      <c r="F31" s="24"/>
    </row>
    <row r="32" spans="1:6" hidden="1">
      <c r="A32" s="23" t="s">
        <v>40</v>
      </c>
      <c r="B32" s="25">
        <f t="shared" si="4"/>
        <v>0</v>
      </c>
      <c r="C32" s="25"/>
      <c r="D32" s="54"/>
      <c r="E32" s="54"/>
      <c r="F32" s="24"/>
    </row>
    <row r="33" spans="1:6">
      <c r="A33" s="23" t="s">
        <v>41</v>
      </c>
      <c r="B33" s="25">
        <f t="shared" si="4"/>
        <v>0</v>
      </c>
      <c r="C33" s="25"/>
      <c r="D33" s="24"/>
      <c r="E33" s="59"/>
      <c r="F33" s="24"/>
    </row>
    <row r="34" spans="1:6" hidden="1">
      <c r="A34" s="23" t="s">
        <v>42</v>
      </c>
      <c r="B34" s="24"/>
      <c r="C34" s="25"/>
      <c r="D34" s="24"/>
      <c r="E34" s="24"/>
      <c r="F34" s="24"/>
    </row>
  </sheetData>
  <mergeCells count="6">
    <mergeCell ref="A2:F2"/>
    <mergeCell ref="A3:D3"/>
    <mergeCell ref="C4:E4"/>
    <mergeCell ref="A4:A5"/>
    <mergeCell ref="B4:B5"/>
    <mergeCell ref="F4:F5"/>
  </mergeCells>
  <phoneticPr fontId="27" type="noConversion"/>
  <printOptions horizontalCentered="1"/>
  <pageMargins left="0.35433070866141736" right="0.19685039370078741" top="0.74803149606299213" bottom="0.74803149606299213" header="0.31496062992125984" footer="0.31496062992125984"/>
  <pageSetup paperSize="9" orientation="landscape" useFirstPageNumber="1" horizontalDpi="300" verticalDpi="30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K129"/>
  <sheetViews>
    <sheetView zoomScale="156" workbookViewId="0">
      <selection activeCell="F5" sqref="F5:F6"/>
    </sheetView>
  </sheetViews>
  <sheetFormatPr defaultColWidth="10.26953125" defaultRowHeight="12.5"/>
  <cols>
    <col min="1" max="2" width="8.984375E-2" bestFit="1" customWidth="1"/>
    <col min="3" max="3" width="13.54296875" customWidth="1"/>
    <col min="4" max="4" width="6.08984375" customWidth="1"/>
    <col min="5" max="5" width="7.453125" customWidth="1"/>
    <col min="6" max="6" width="22" customWidth="1"/>
    <col min="7" max="8" width="10.26953125" style="40"/>
    <col min="9" max="9" width="9.81640625" style="40" bestFit="1" customWidth="1"/>
    <col min="10" max="10" width="9.54296875" style="40" bestFit="1" customWidth="1"/>
    <col min="11" max="11" width="10.26953125" style="40"/>
    <col min="12" max="12" width="10.54296875" bestFit="1" customWidth="1"/>
  </cols>
  <sheetData>
    <row r="1" spans="1:11" ht="12.75" customHeight="1">
      <c r="K1" s="46" t="s">
        <v>97</v>
      </c>
    </row>
    <row r="2" spans="1:11" ht="22.5" customHeight="1">
      <c r="A2" s="161" t="s">
        <v>330</v>
      </c>
      <c r="B2" s="161"/>
      <c r="C2" s="161"/>
      <c r="D2" s="161"/>
      <c r="E2" s="161"/>
      <c r="F2" s="161"/>
      <c r="G2" s="162"/>
      <c r="H2" s="162"/>
      <c r="I2" s="162"/>
      <c r="J2" s="162"/>
      <c r="K2" s="162"/>
    </row>
    <row r="3" spans="1:11" ht="17.149999999999999" customHeight="1">
      <c r="K3" s="46" t="s">
        <v>98</v>
      </c>
    </row>
    <row r="4" spans="1:11" ht="27" customHeight="1">
      <c r="A4" s="130" t="s">
        <v>99</v>
      </c>
      <c r="B4" s="136"/>
      <c r="C4" s="136"/>
      <c r="D4" s="130" t="s">
        <v>100</v>
      </c>
      <c r="E4" s="136"/>
      <c r="F4" s="136"/>
      <c r="G4" s="165" t="s">
        <v>55</v>
      </c>
      <c r="H4" s="163" t="s">
        <v>69</v>
      </c>
      <c r="I4" s="164"/>
      <c r="J4" s="164"/>
      <c r="K4" s="165" t="s">
        <v>70</v>
      </c>
    </row>
    <row r="5" spans="1:11" ht="26.25" customHeight="1">
      <c r="A5" s="130" t="s">
        <v>101</v>
      </c>
      <c r="B5" s="136"/>
      <c r="C5" s="133" t="s">
        <v>52</v>
      </c>
      <c r="D5" s="130" t="s">
        <v>101</v>
      </c>
      <c r="E5" s="136"/>
      <c r="F5" s="133" t="s">
        <v>52</v>
      </c>
      <c r="G5" s="166"/>
      <c r="H5" s="165" t="s">
        <v>63</v>
      </c>
      <c r="I5" s="165" t="s">
        <v>74</v>
      </c>
      <c r="J5" s="165" t="s">
        <v>75</v>
      </c>
      <c r="K5" s="166"/>
    </row>
    <row r="6" spans="1:11" ht="17.149999999999999" customHeight="1">
      <c r="A6" s="22" t="s">
        <v>102</v>
      </c>
      <c r="B6" s="22" t="s">
        <v>103</v>
      </c>
      <c r="C6" s="134"/>
      <c r="D6" s="21" t="s">
        <v>102</v>
      </c>
      <c r="E6" s="21" t="s">
        <v>103</v>
      </c>
      <c r="F6" s="134"/>
      <c r="G6" s="166"/>
      <c r="H6" s="166"/>
      <c r="I6" s="166"/>
      <c r="J6" s="166"/>
      <c r="K6" s="166"/>
    </row>
    <row r="7" spans="1:11" ht="17.149999999999999" customHeight="1">
      <c r="A7" s="41" t="s">
        <v>22</v>
      </c>
      <c r="B7" s="42" t="s">
        <v>22</v>
      </c>
      <c r="C7" s="41" t="s">
        <v>22</v>
      </c>
      <c r="D7" s="41" t="s">
        <v>22</v>
      </c>
      <c r="E7" s="41" t="s">
        <v>22</v>
      </c>
      <c r="F7" s="41" t="s">
        <v>55</v>
      </c>
      <c r="G7" s="43">
        <f>G8+G21+G49+G66+G79+G86+G94+G106+G114+G125+G109</f>
        <v>9433212.1500000004</v>
      </c>
      <c r="H7" s="43">
        <f t="shared" ref="H7:K7" si="0">H8+H21+H49+H66+H79+H86+H94+H106+H114+H125+H109</f>
        <v>4533212.1500000004</v>
      </c>
      <c r="I7" s="43">
        <f t="shared" si="0"/>
        <v>4018212.15</v>
      </c>
      <c r="J7" s="43">
        <f t="shared" si="0"/>
        <v>515000</v>
      </c>
      <c r="K7" s="43">
        <f t="shared" si="0"/>
        <v>4900000</v>
      </c>
    </row>
    <row r="8" spans="1:11" ht="25.5" customHeight="1">
      <c r="A8" s="41">
        <v>501</v>
      </c>
      <c r="B8" s="44" t="s">
        <v>22</v>
      </c>
      <c r="C8" s="45" t="s">
        <v>104</v>
      </c>
      <c r="D8" s="41">
        <v>301</v>
      </c>
      <c r="E8" s="41" t="s">
        <v>22</v>
      </c>
      <c r="F8" s="45" t="s">
        <v>105</v>
      </c>
      <c r="G8" s="43">
        <f>G9+G10+G11+G12+G14+G16+G17</f>
        <v>6733727.6699999999</v>
      </c>
      <c r="H8" s="43">
        <f>H9+H10+H11+H12+H14+H16+H17</f>
        <v>4018212.15</v>
      </c>
      <c r="I8" s="43">
        <f t="shared" ref="I8:K8" si="1">I9+I10+I11+I12+I14+I16+I17</f>
        <v>4018212.15</v>
      </c>
      <c r="J8" s="43">
        <f t="shared" si="1"/>
        <v>0</v>
      </c>
      <c r="K8" s="43">
        <f t="shared" si="1"/>
        <v>2715515.52</v>
      </c>
    </row>
    <row r="9" spans="1:11" ht="17.149999999999999" customHeight="1">
      <c r="A9" s="167" t="s">
        <v>22</v>
      </c>
      <c r="B9" s="169">
        <v>1</v>
      </c>
      <c r="C9" s="171" t="s">
        <v>106</v>
      </c>
      <c r="D9" s="45" t="s">
        <v>22</v>
      </c>
      <c r="E9" s="41">
        <v>1</v>
      </c>
      <c r="F9" s="45" t="s">
        <v>107</v>
      </c>
      <c r="G9" s="43">
        <f>H9+K9</f>
        <v>3888703.08</v>
      </c>
      <c r="H9" s="43">
        <f t="shared" ref="H9:H20" si="2">I9</f>
        <v>1707237.88</v>
      </c>
      <c r="I9" s="43">
        <v>1707237.88</v>
      </c>
      <c r="J9" s="43"/>
      <c r="K9" s="43">
        <v>2181465.2000000002</v>
      </c>
    </row>
    <row r="10" spans="1:11" ht="17.149999999999999" customHeight="1">
      <c r="A10" s="168"/>
      <c r="B10" s="170"/>
      <c r="C10" s="172"/>
      <c r="D10" s="45" t="s">
        <v>22</v>
      </c>
      <c r="E10" s="41">
        <v>2</v>
      </c>
      <c r="F10" s="45" t="s">
        <v>108</v>
      </c>
      <c r="G10" s="43">
        <f>H10+K10</f>
        <v>1100000</v>
      </c>
      <c r="H10" s="43">
        <f t="shared" si="2"/>
        <v>1100000</v>
      </c>
      <c r="I10" s="43">
        <v>1100000</v>
      </c>
      <c r="J10" s="43"/>
      <c r="K10" s="43"/>
    </row>
    <row r="11" spans="1:11" ht="17.149999999999999" customHeight="1">
      <c r="A11" s="168"/>
      <c r="B11" s="170"/>
      <c r="C11" s="173"/>
      <c r="D11" s="45" t="s">
        <v>22</v>
      </c>
      <c r="E11" s="41">
        <v>3</v>
      </c>
      <c r="F11" s="45" t="s">
        <v>109</v>
      </c>
      <c r="G11" s="43">
        <f>H11+K11</f>
        <v>90000</v>
      </c>
      <c r="H11" s="43">
        <f t="shared" si="2"/>
        <v>0</v>
      </c>
      <c r="I11" s="43"/>
      <c r="J11" s="43"/>
      <c r="K11" s="43">
        <v>90000</v>
      </c>
    </row>
    <row r="12" spans="1:11" ht="17.149999999999999" customHeight="1">
      <c r="A12" s="167" t="s">
        <v>22</v>
      </c>
      <c r="B12" s="169">
        <v>2</v>
      </c>
      <c r="C12" s="171" t="s">
        <v>110</v>
      </c>
      <c r="D12" s="41" t="s">
        <v>22</v>
      </c>
      <c r="E12" s="41">
        <v>8</v>
      </c>
      <c r="F12" s="45" t="s">
        <v>111</v>
      </c>
      <c r="G12" s="43">
        <f>H12+K12</f>
        <v>688460.68</v>
      </c>
      <c r="H12" s="43">
        <f t="shared" si="2"/>
        <v>688460.68</v>
      </c>
      <c r="I12" s="43">
        <v>688460.68</v>
      </c>
      <c r="J12" s="43"/>
      <c r="K12" s="43"/>
    </row>
    <row r="13" spans="1:11" ht="17.149999999999999" customHeight="1">
      <c r="A13" s="168"/>
      <c r="B13" s="170"/>
      <c r="C13" s="172"/>
      <c r="D13" s="45" t="s">
        <v>22</v>
      </c>
      <c r="E13" s="41">
        <v>9</v>
      </c>
      <c r="F13" s="45" t="s">
        <v>112</v>
      </c>
      <c r="G13" s="43"/>
      <c r="H13" s="43"/>
      <c r="I13" s="43"/>
      <c r="J13" s="43"/>
      <c r="K13" s="43"/>
    </row>
    <row r="14" spans="1:11" ht="17.149999999999999" customHeight="1">
      <c r="A14" s="168"/>
      <c r="B14" s="170"/>
      <c r="C14" s="172"/>
      <c r="D14" s="45" t="s">
        <v>22</v>
      </c>
      <c r="E14" s="41">
        <v>10</v>
      </c>
      <c r="F14" s="45" t="s">
        <v>113</v>
      </c>
      <c r="G14" s="43">
        <f>H14+K14</f>
        <v>371279.34</v>
      </c>
      <c r="H14" s="43">
        <f t="shared" si="2"/>
        <v>283905.21000000002</v>
      </c>
      <c r="I14" s="43">
        <v>283905.21000000002</v>
      </c>
      <c r="J14" s="43"/>
      <c r="K14" s="43">
        <v>87374.13</v>
      </c>
    </row>
    <row r="15" spans="1:11" ht="17.149999999999999" customHeight="1">
      <c r="A15" s="168"/>
      <c r="B15" s="170"/>
      <c r="C15" s="172"/>
      <c r="D15" s="45" t="s">
        <v>22</v>
      </c>
      <c r="E15" s="41">
        <v>11</v>
      </c>
      <c r="F15" s="45" t="s">
        <v>114</v>
      </c>
      <c r="G15" s="43"/>
      <c r="H15" s="43"/>
      <c r="I15" s="43"/>
      <c r="J15" s="43"/>
      <c r="K15" s="43"/>
    </row>
    <row r="16" spans="1:11" ht="17.149999999999999" customHeight="1">
      <c r="A16" s="168"/>
      <c r="B16" s="170"/>
      <c r="C16" s="173"/>
      <c r="D16" s="45" t="s">
        <v>22</v>
      </c>
      <c r="E16" s="41">
        <v>12</v>
      </c>
      <c r="F16" s="45" t="s">
        <v>115</v>
      </c>
      <c r="G16" s="43">
        <f>H16+K16:K16</f>
        <v>395284.57</v>
      </c>
      <c r="H16" s="43">
        <f>I16</f>
        <v>38608.379999999997</v>
      </c>
      <c r="I16" s="43">
        <v>38608.379999999997</v>
      </c>
      <c r="J16" s="43"/>
      <c r="K16" s="43">
        <v>356676.19</v>
      </c>
    </row>
    <row r="17" spans="1:11" ht="17.149999999999999" customHeight="1">
      <c r="A17" s="41" t="s">
        <v>22</v>
      </c>
      <c r="B17" s="42">
        <v>3</v>
      </c>
      <c r="C17" s="45" t="s">
        <v>116</v>
      </c>
      <c r="D17" s="41" t="s">
        <v>22</v>
      </c>
      <c r="E17" s="41">
        <v>13</v>
      </c>
      <c r="F17" s="45" t="s">
        <v>116</v>
      </c>
      <c r="G17" s="43">
        <f>H17+K17</f>
        <v>200000</v>
      </c>
      <c r="H17" s="43">
        <f t="shared" si="2"/>
        <v>200000</v>
      </c>
      <c r="I17" s="43">
        <v>200000</v>
      </c>
      <c r="J17" s="43"/>
      <c r="K17" s="43"/>
    </row>
    <row r="18" spans="1:11" ht="17.149999999999999" customHeight="1">
      <c r="A18" s="167" t="s">
        <v>22</v>
      </c>
      <c r="B18" s="169">
        <v>99</v>
      </c>
      <c r="C18" s="171" t="s">
        <v>117</v>
      </c>
      <c r="D18" s="41" t="s">
        <v>22</v>
      </c>
      <c r="E18" s="41">
        <v>6</v>
      </c>
      <c r="F18" s="45" t="s">
        <v>118</v>
      </c>
      <c r="G18" s="43"/>
      <c r="H18" s="43"/>
      <c r="I18" s="43"/>
      <c r="J18" s="43"/>
      <c r="K18" s="43"/>
    </row>
    <row r="19" spans="1:11" ht="17.149999999999999" customHeight="1">
      <c r="A19" s="168"/>
      <c r="B19" s="170"/>
      <c r="C19" s="172"/>
      <c r="D19" s="41" t="s">
        <v>22</v>
      </c>
      <c r="E19" s="41">
        <v>14</v>
      </c>
      <c r="F19" s="45" t="s">
        <v>119</v>
      </c>
      <c r="G19" s="43"/>
      <c r="H19" s="43"/>
      <c r="I19" s="43"/>
      <c r="J19" s="43"/>
      <c r="K19" s="43"/>
    </row>
    <row r="20" spans="1:11" ht="17.149999999999999" customHeight="1">
      <c r="A20" s="168"/>
      <c r="B20" s="170"/>
      <c r="C20" s="173"/>
      <c r="D20" s="45" t="s">
        <v>22</v>
      </c>
      <c r="E20" s="41">
        <v>99</v>
      </c>
      <c r="F20" s="45" t="s">
        <v>117</v>
      </c>
      <c r="G20" s="43">
        <f>H20+K20</f>
        <v>0</v>
      </c>
      <c r="H20" s="43">
        <f t="shared" si="2"/>
        <v>0</v>
      </c>
      <c r="I20" s="43"/>
      <c r="J20" s="43"/>
      <c r="K20" s="43"/>
    </row>
    <row r="21" spans="1:11" ht="17.149999999999999" customHeight="1">
      <c r="A21" s="41">
        <v>502</v>
      </c>
      <c r="B21" s="42" t="s">
        <v>22</v>
      </c>
      <c r="C21" s="45" t="s">
        <v>120</v>
      </c>
      <c r="D21" s="41">
        <v>302</v>
      </c>
      <c r="E21" s="41" t="s">
        <v>22</v>
      </c>
      <c r="F21" s="45" t="s">
        <v>121</v>
      </c>
      <c r="G21" s="43">
        <f>G22+G23+G24+G25+G26+G27+G28+G29+G30+G37+G38+G42+G43+G46+G47+G41</f>
        <v>2699484.48</v>
      </c>
      <c r="H21" s="43">
        <f t="shared" ref="H21:K21" si="3">H22+H23+H24+H25+H26+H27+H28+H29+H30+H37+H38+H42+H43+H46+H47+H41</f>
        <v>515000</v>
      </c>
      <c r="I21" s="43">
        <f t="shared" si="3"/>
        <v>0</v>
      </c>
      <c r="J21" s="43">
        <f t="shared" si="3"/>
        <v>515000</v>
      </c>
      <c r="K21" s="43">
        <f t="shared" si="3"/>
        <v>2184484.48</v>
      </c>
    </row>
    <row r="22" spans="1:11" ht="17.149999999999999" customHeight="1">
      <c r="A22" s="167" t="s">
        <v>22</v>
      </c>
      <c r="B22" s="169">
        <v>1</v>
      </c>
      <c r="C22" s="171" t="s">
        <v>122</v>
      </c>
      <c r="D22" s="41" t="s">
        <v>22</v>
      </c>
      <c r="E22" s="41">
        <v>1</v>
      </c>
      <c r="F22" s="45" t="s">
        <v>123</v>
      </c>
      <c r="G22" s="43">
        <f>H22+K22</f>
        <v>583142.41</v>
      </c>
      <c r="H22" s="43">
        <f>J22</f>
        <v>21589</v>
      </c>
      <c r="I22" s="43"/>
      <c r="J22" s="43">
        <v>21589</v>
      </c>
      <c r="K22" s="43">
        <v>561553.41</v>
      </c>
    </row>
    <row r="23" spans="1:11" ht="17.149999999999999" customHeight="1">
      <c r="A23" s="168"/>
      <c r="B23" s="170"/>
      <c r="C23" s="172"/>
      <c r="D23" s="41" t="s">
        <v>22</v>
      </c>
      <c r="E23" s="41">
        <v>2</v>
      </c>
      <c r="F23" s="45" t="s">
        <v>124</v>
      </c>
      <c r="G23" s="43">
        <f t="shared" ref="G23:G48" si="4">H23+K23</f>
        <v>422703</v>
      </c>
      <c r="H23" s="43">
        <f t="shared" ref="H23:H48" si="5">J23</f>
        <v>11438</v>
      </c>
      <c r="I23" s="43"/>
      <c r="J23" s="43">
        <v>11438</v>
      </c>
      <c r="K23" s="43">
        <v>411265</v>
      </c>
    </row>
    <row r="24" spans="1:11" ht="17.149999999999999" customHeight="1">
      <c r="A24" s="168"/>
      <c r="B24" s="170"/>
      <c r="C24" s="172"/>
      <c r="D24" s="41" t="s">
        <v>22</v>
      </c>
      <c r="E24" s="41">
        <v>4</v>
      </c>
      <c r="F24" s="45" t="s">
        <v>125</v>
      </c>
      <c r="G24" s="43">
        <f t="shared" si="4"/>
        <v>150</v>
      </c>
      <c r="H24" s="43">
        <f t="shared" si="5"/>
        <v>150</v>
      </c>
      <c r="I24" s="43"/>
      <c r="J24" s="43">
        <v>150</v>
      </c>
      <c r="K24" s="43"/>
    </row>
    <row r="25" spans="1:11" ht="17.149999999999999" customHeight="1">
      <c r="A25" s="168"/>
      <c r="B25" s="170"/>
      <c r="C25" s="172"/>
      <c r="D25" s="41" t="s">
        <v>22</v>
      </c>
      <c r="E25" s="41">
        <v>5</v>
      </c>
      <c r="F25" s="45" t="s">
        <v>126</v>
      </c>
      <c r="G25" s="43">
        <f t="shared" si="4"/>
        <v>25706.080000000002</v>
      </c>
      <c r="H25" s="43">
        <f t="shared" si="5"/>
        <v>9442.06</v>
      </c>
      <c r="I25" s="43"/>
      <c r="J25" s="43">
        <v>9442.06</v>
      </c>
      <c r="K25" s="43">
        <v>16264.02</v>
      </c>
    </row>
    <row r="26" spans="1:11" ht="17.149999999999999" customHeight="1">
      <c r="A26" s="168"/>
      <c r="B26" s="170"/>
      <c r="C26" s="172"/>
      <c r="D26" s="41" t="s">
        <v>22</v>
      </c>
      <c r="E26" s="41">
        <v>6</v>
      </c>
      <c r="F26" s="45" t="s">
        <v>127</v>
      </c>
      <c r="G26" s="43">
        <f t="shared" si="4"/>
        <v>141917.84</v>
      </c>
      <c r="H26" s="43">
        <f t="shared" si="5"/>
        <v>46169.91</v>
      </c>
      <c r="I26" s="43"/>
      <c r="J26" s="43">
        <v>46169.91</v>
      </c>
      <c r="K26" s="43">
        <v>95747.93</v>
      </c>
    </row>
    <row r="27" spans="1:11" ht="17.149999999999999" customHeight="1">
      <c r="A27" s="168"/>
      <c r="B27" s="170"/>
      <c r="C27" s="172"/>
      <c r="D27" s="41" t="s">
        <v>22</v>
      </c>
      <c r="E27" s="41">
        <v>7</v>
      </c>
      <c r="F27" s="45" t="s">
        <v>128</v>
      </c>
      <c r="G27" s="43">
        <f t="shared" si="4"/>
        <v>41912</v>
      </c>
      <c r="H27" s="43">
        <f t="shared" si="5"/>
        <v>11092</v>
      </c>
      <c r="I27" s="43"/>
      <c r="J27" s="43">
        <v>11092</v>
      </c>
      <c r="K27" s="43">
        <v>30820</v>
      </c>
    </row>
    <row r="28" spans="1:11" ht="17.149999999999999" customHeight="1">
      <c r="A28" s="168"/>
      <c r="B28" s="170"/>
      <c r="C28" s="172"/>
      <c r="D28" s="41" t="s">
        <v>22</v>
      </c>
      <c r="E28" s="41">
        <v>8</v>
      </c>
      <c r="F28" s="45" t="s">
        <v>129</v>
      </c>
      <c r="G28" s="43">
        <f t="shared" si="4"/>
        <v>188359.92</v>
      </c>
      <c r="H28" s="43">
        <f t="shared" si="5"/>
        <v>56507.98</v>
      </c>
      <c r="I28" s="43"/>
      <c r="J28" s="43">
        <v>56507.98</v>
      </c>
      <c r="K28" s="43">
        <v>131851.94</v>
      </c>
    </row>
    <row r="29" spans="1:11" ht="17.149999999999999" customHeight="1">
      <c r="A29" s="168"/>
      <c r="B29" s="170"/>
      <c r="C29" s="172"/>
      <c r="D29" s="41" t="s">
        <v>22</v>
      </c>
      <c r="E29" s="41">
        <v>9</v>
      </c>
      <c r="F29" s="45" t="s">
        <v>130</v>
      </c>
      <c r="G29" s="43">
        <f t="shared" si="4"/>
        <v>80000</v>
      </c>
      <c r="H29" s="43">
        <f t="shared" si="5"/>
        <v>0</v>
      </c>
      <c r="I29" s="43"/>
      <c r="J29" s="43"/>
      <c r="K29" s="43">
        <v>80000</v>
      </c>
    </row>
    <row r="30" spans="1:11" ht="17.149999999999999" customHeight="1">
      <c r="A30" s="168"/>
      <c r="B30" s="170"/>
      <c r="C30" s="172"/>
      <c r="D30" s="41" t="s">
        <v>22</v>
      </c>
      <c r="E30" s="41">
        <v>11</v>
      </c>
      <c r="F30" s="45" t="s">
        <v>131</v>
      </c>
      <c r="G30" s="43">
        <f t="shared" si="4"/>
        <v>7430.5</v>
      </c>
      <c r="H30" s="43">
        <f t="shared" si="5"/>
        <v>7430.5</v>
      </c>
      <c r="I30" s="43"/>
      <c r="J30" s="43">
        <v>7430.5</v>
      </c>
      <c r="K30" s="43"/>
    </row>
    <row r="31" spans="1:11" ht="17.149999999999999" customHeight="1">
      <c r="A31" s="168"/>
      <c r="B31" s="170"/>
      <c r="C31" s="172"/>
      <c r="D31" s="45" t="s">
        <v>22</v>
      </c>
      <c r="E31" s="41">
        <v>14</v>
      </c>
      <c r="F31" s="45" t="s">
        <v>132</v>
      </c>
      <c r="G31" s="43">
        <f t="shared" si="4"/>
        <v>0</v>
      </c>
      <c r="H31" s="43">
        <f t="shared" si="5"/>
        <v>0</v>
      </c>
      <c r="I31" s="43"/>
      <c r="J31" s="43"/>
      <c r="K31" s="43"/>
    </row>
    <row r="32" spans="1:11" ht="17.149999999999999" customHeight="1">
      <c r="A32" s="168"/>
      <c r="B32" s="170"/>
      <c r="C32" s="172"/>
      <c r="D32" s="45" t="s">
        <v>22</v>
      </c>
      <c r="E32" s="41">
        <v>28</v>
      </c>
      <c r="F32" s="45" t="s">
        <v>133</v>
      </c>
      <c r="G32" s="43">
        <f t="shared" si="4"/>
        <v>0</v>
      </c>
      <c r="H32" s="43">
        <f t="shared" si="5"/>
        <v>0</v>
      </c>
      <c r="I32" s="43"/>
      <c r="J32" s="43"/>
      <c r="K32" s="43"/>
    </row>
    <row r="33" spans="1:11" ht="17.149999999999999" customHeight="1">
      <c r="A33" s="168"/>
      <c r="B33" s="170"/>
      <c r="C33" s="172"/>
      <c r="D33" s="45" t="s">
        <v>22</v>
      </c>
      <c r="E33" s="41">
        <v>29</v>
      </c>
      <c r="F33" s="45" t="s">
        <v>134</v>
      </c>
      <c r="G33" s="43">
        <f t="shared" si="4"/>
        <v>0</v>
      </c>
      <c r="H33" s="43">
        <f t="shared" si="5"/>
        <v>0</v>
      </c>
      <c r="I33" s="43"/>
      <c r="J33" s="43"/>
      <c r="K33" s="43"/>
    </row>
    <row r="34" spans="1:11" ht="17.149999999999999" customHeight="1">
      <c r="A34" s="168"/>
      <c r="B34" s="170"/>
      <c r="C34" s="172"/>
      <c r="D34" s="45" t="s">
        <v>22</v>
      </c>
      <c r="E34" s="41">
        <v>39</v>
      </c>
      <c r="F34" s="45" t="s">
        <v>135</v>
      </c>
      <c r="G34" s="43">
        <f t="shared" si="4"/>
        <v>0</v>
      </c>
      <c r="H34" s="43">
        <f t="shared" si="5"/>
        <v>0</v>
      </c>
      <c r="I34" s="43"/>
      <c r="J34" s="43"/>
      <c r="K34" s="43"/>
    </row>
    <row r="35" spans="1:11" ht="17.149999999999999" customHeight="1">
      <c r="A35" s="168"/>
      <c r="B35" s="170"/>
      <c r="C35" s="173"/>
      <c r="D35" s="45" t="s">
        <v>22</v>
      </c>
      <c r="E35" s="41">
        <v>40</v>
      </c>
      <c r="F35" s="45" t="s">
        <v>136</v>
      </c>
      <c r="G35" s="43">
        <f t="shared" si="4"/>
        <v>0</v>
      </c>
      <c r="H35" s="43">
        <f t="shared" si="5"/>
        <v>0</v>
      </c>
      <c r="I35" s="43"/>
      <c r="J35" s="43"/>
      <c r="K35" s="43"/>
    </row>
    <row r="36" spans="1:11" ht="17.149999999999999" customHeight="1">
      <c r="A36" s="41" t="s">
        <v>22</v>
      </c>
      <c r="B36" s="42">
        <v>2</v>
      </c>
      <c r="C36" s="45" t="s">
        <v>137</v>
      </c>
      <c r="D36" s="45" t="s">
        <v>22</v>
      </c>
      <c r="E36" s="41">
        <v>15</v>
      </c>
      <c r="F36" s="45" t="s">
        <v>137</v>
      </c>
      <c r="G36" s="43">
        <f t="shared" si="4"/>
        <v>0</v>
      </c>
      <c r="H36" s="43">
        <f t="shared" si="5"/>
        <v>0</v>
      </c>
      <c r="I36" s="43"/>
      <c r="J36" s="43"/>
      <c r="K36" s="43"/>
    </row>
    <row r="37" spans="1:11" ht="17.149999999999999" customHeight="1">
      <c r="A37" s="41" t="s">
        <v>22</v>
      </c>
      <c r="B37" s="42">
        <v>3</v>
      </c>
      <c r="C37" s="45" t="s">
        <v>138</v>
      </c>
      <c r="D37" s="45" t="s">
        <v>22</v>
      </c>
      <c r="E37" s="41">
        <v>16</v>
      </c>
      <c r="F37" s="45" t="s">
        <v>138</v>
      </c>
      <c r="G37" s="43">
        <f t="shared" si="4"/>
        <v>1110</v>
      </c>
      <c r="H37" s="43">
        <f t="shared" si="5"/>
        <v>1110</v>
      </c>
      <c r="I37" s="43"/>
      <c r="J37" s="43">
        <v>1110</v>
      </c>
      <c r="K37" s="43"/>
    </row>
    <row r="38" spans="1:11" ht="17.149999999999999" customHeight="1">
      <c r="A38" s="167" t="s">
        <v>22</v>
      </c>
      <c r="B38" s="169">
        <v>4</v>
      </c>
      <c r="C38" s="171" t="s">
        <v>139</v>
      </c>
      <c r="D38" s="41" t="s">
        <v>22</v>
      </c>
      <c r="E38" s="41">
        <v>18</v>
      </c>
      <c r="F38" s="45" t="s">
        <v>140</v>
      </c>
      <c r="G38" s="43">
        <f t="shared" si="4"/>
        <v>188496.97999999998</v>
      </c>
      <c r="H38" s="43">
        <f t="shared" si="5"/>
        <v>103225.2</v>
      </c>
      <c r="I38" s="43"/>
      <c r="J38" s="43">
        <v>103225.2</v>
      </c>
      <c r="K38" s="43">
        <v>85271.78</v>
      </c>
    </row>
    <row r="39" spans="1:11" ht="17.149999999999999" customHeight="1">
      <c r="A39" s="168"/>
      <c r="B39" s="170"/>
      <c r="C39" s="172"/>
      <c r="D39" s="45" t="s">
        <v>22</v>
      </c>
      <c r="E39" s="41">
        <v>24</v>
      </c>
      <c r="F39" s="45" t="s">
        <v>141</v>
      </c>
      <c r="G39" s="43">
        <f t="shared" si="4"/>
        <v>0</v>
      </c>
      <c r="H39" s="43">
        <f t="shared" si="5"/>
        <v>0</v>
      </c>
      <c r="I39" s="43"/>
      <c r="J39" s="43"/>
      <c r="K39" s="43"/>
    </row>
    <row r="40" spans="1:11" ht="17.149999999999999" customHeight="1">
      <c r="A40" s="168"/>
      <c r="B40" s="170"/>
      <c r="C40" s="173"/>
      <c r="D40" s="45" t="s">
        <v>22</v>
      </c>
      <c r="E40" s="41">
        <v>25</v>
      </c>
      <c r="F40" s="45" t="s">
        <v>142</v>
      </c>
      <c r="G40" s="43">
        <f t="shared" si="4"/>
        <v>0</v>
      </c>
      <c r="H40" s="43">
        <f t="shared" si="5"/>
        <v>0</v>
      </c>
      <c r="I40" s="43"/>
      <c r="J40" s="43"/>
      <c r="K40" s="43"/>
    </row>
    <row r="41" spans="1:11" ht="17.149999999999999" customHeight="1">
      <c r="A41" s="167" t="s">
        <v>22</v>
      </c>
      <c r="B41" s="169">
        <v>5</v>
      </c>
      <c r="C41" s="171" t="s">
        <v>143</v>
      </c>
      <c r="D41" s="41" t="s">
        <v>22</v>
      </c>
      <c r="E41" s="41">
        <v>3</v>
      </c>
      <c r="F41" s="45" t="s">
        <v>144</v>
      </c>
      <c r="G41" s="43">
        <f t="shared" si="4"/>
        <v>500</v>
      </c>
      <c r="H41" s="43">
        <f t="shared" si="5"/>
        <v>500</v>
      </c>
      <c r="I41" s="43"/>
      <c r="J41" s="43">
        <v>500</v>
      </c>
      <c r="K41" s="43"/>
    </row>
    <row r="42" spans="1:11" ht="17.149999999999999" customHeight="1">
      <c r="A42" s="168"/>
      <c r="B42" s="170"/>
      <c r="C42" s="172"/>
      <c r="D42" s="45" t="s">
        <v>22</v>
      </c>
      <c r="E42" s="41">
        <v>26</v>
      </c>
      <c r="F42" s="45" t="s">
        <v>145</v>
      </c>
      <c r="G42" s="43">
        <f t="shared" si="4"/>
        <v>475110.80000000005</v>
      </c>
      <c r="H42" s="43">
        <f t="shared" si="5"/>
        <v>149831.35</v>
      </c>
      <c r="I42" s="43"/>
      <c r="J42" s="43">
        <v>149831.35</v>
      </c>
      <c r="K42" s="43">
        <v>325279.45</v>
      </c>
    </row>
    <row r="43" spans="1:11" ht="17.149999999999999" customHeight="1">
      <c r="A43" s="168"/>
      <c r="B43" s="170"/>
      <c r="C43" s="173"/>
      <c r="D43" s="45" t="s">
        <v>22</v>
      </c>
      <c r="E43" s="41">
        <v>27</v>
      </c>
      <c r="F43" s="45" t="s">
        <v>143</v>
      </c>
      <c r="G43" s="43">
        <f t="shared" si="4"/>
        <v>439297.82</v>
      </c>
      <c r="H43" s="43">
        <f t="shared" si="5"/>
        <v>95000</v>
      </c>
      <c r="I43" s="43"/>
      <c r="J43" s="43">
        <v>95000</v>
      </c>
      <c r="K43" s="43">
        <v>344297.82</v>
      </c>
    </row>
    <row r="44" spans="1:11" ht="17.149999999999999" customHeight="1">
      <c r="A44" s="41" t="s">
        <v>22</v>
      </c>
      <c r="B44" s="42">
        <v>6</v>
      </c>
      <c r="C44" s="45" t="s">
        <v>146</v>
      </c>
      <c r="D44" s="41" t="s">
        <v>22</v>
      </c>
      <c r="E44" s="41">
        <v>17</v>
      </c>
      <c r="F44" s="45" t="s">
        <v>146</v>
      </c>
      <c r="G44" s="43">
        <f t="shared" si="4"/>
        <v>0</v>
      </c>
      <c r="H44" s="43">
        <f t="shared" si="5"/>
        <v>0</v>
      </c>
      <c r="I44" s="43"/>
      <c r="J44" s="43"/>
      <c r="K44" s="43"/>
    </row>
    <row r="45" spans="1:11" ht="17.149999999999999" customHeight="1">
      <c r="A45" s="41" t="s">
        <v>22</v>
      </c>
      <c r="B45" s="42">
        <v>7</v>
      </c>
      <c r="C45" s="45" t="s">
        <v>147</v>
      </c>
      <c r="D45" s="41" t="s">
        <v>22</v>
      </c>
      <c r="E45" s="41">
        <v>12</v>
      </c>
      <c r="F45" s="45" t="s">
        <v>147</v>
      </c>
      <c r="G45" s="43">
        <f t="shared" si="4"/>
        <v>0</v>
      </c>
      <c r="H45" s="43">
        <f t="shared" si="5"/>
        <v>0</v>
      </c>
      <c r="I45" s="43"/>
      <c r="J45" s="43"/>
      <c r="K45" s="43"/>
    </row>
    <row r="46" spans="1:11" ht="17.149999999999999" customHeight="1">
      <c r="A46" s="41" t="s">
        <v>22</v>
      </c>
      <c r="B46" s="42">
        <v>8</v>
      </c>
      <c r="C46" s="45" t="s">
        <v>148</v>
      </c>
      <c r="D46" s="45" t="s">
        <v>22</v>
      </c>
      <c r="E46" s="41">
        <v>31</v>
      </c>
      <c r="F46" s="45" t="s">
        <v>148</v>
      </c>
      <c r="G46" s="43">
        <f t="shared" si="4"/>
        <v>85734.77</v>
      </c>
      <c r="H46" s="43">
        <f t="shared" si="5"/>
        <v>0</v>
      </c>
      <c r="I46" s="43"/>
      <c r="J46" s="43"/>
      <c r="K46" s="43">
        <v>85734.77</v>
      </c>
    </row>
    <row r="47" spans="1:11" ht="17.149999999999999" customHeight="1">
      <c r="A47" s="41" t="s">
        <v>22</v>
      </c>
      <c r="B47" s="42">
        <v>9</v>
      </c>
      <c r="C47" s="45" t="s">
        <v>149</v>
      </c>
      <c r="D47" s="45" t="s">
        <v>22</v>
      </c>
      <c r="E47" s="41">
        <v>13</v>
      </c>
      <c r="F47" s="45" t="s">
        <v>149</v>
      </c>
      <c r="G47" s="43">
        <f t="shared" si="4"/>
        <v>17912.36</v>
      </c>
      <c r="H47" s="43">
        <f t="shared" si="5"/>
        <v>1514</v>
      </c>
      <c r="I47" s="43"/>
      <c r="J47" s="43">
        <v>1514</v>
      </c>
      <c r="K47" s="43">
        <v>16398.36</v>
      </c>
    </row>
    <row r="48" spans="1:11" ht="17.149999999999999" customHeight="1">
      <c r="A48" s="41" t="s">
        <v>22</v>
      </c>
      <c r="B48" s="42">
        <v>99</v>
      </c>
      <c r="C48" s="45" t="s">
        <v>150</v>
      </c>
      <c r="D48" s="41" t="s">
        <v>22</v>
      </c>
      <c r="E48" s="41">
        <v>99</v>
      </c>
      <c r="F48" s="45" t="s">
        <v>150</v>
      </c>
      <c r="G48" s="43">
        <f t="shared" si="4"/>
        <v>0</v>
      </c>
      <c r="H48" s="43">
        <f t="shared" si="5"/>
        <v>0</v>
      </c>
      <c r="I48" s="43"/>
      <c r="J48" s="43"/>
      <c r="K48" s="43"/>
    </row>
    <row r="49" spans="1:11" ht="17.149999999999999" customHeight="1">
      <c r="A49" s="41">
        <v>503</v>
      </c>
      <c r="B49" s="44" t="s">
        <v>22</v>
      </c>
      <c r="C49" s="45" t="s">
        <v>151</v>
      </c>
      <c r="D49" s="41">
        <v>310</v>
      </c>
      <c r="E49" s="41" t="s">
        <v>22</v>
      </c>
      <c r="F49" s="45" t="s">
        <v>152</v>
      </c>
      <c r="G49" s="43">
        <f>H49+K49</f>
        <v>0</v>
      </c>
      <c r="H49" s="43"/>
      <c r="I49" s="43"/>
      <c r="J49" s="43"/>
      <c r="K49" s="43"/>
    </row>
    <row r="50" spans="1:11" ht="17.149999999999999" customHeight="1">
      <c r="A50" s="41" t="s">
        <v>22</v>
      </c>
      <c r="B50" s="42">
        <v>1</v>
      </c>
      <c r="C50" s="45" t="s">
        <v>153</v>
      </c>
      <c r="D50" s="41" t="s">
        <v>22</v>
      </c>
      <c r="E50" s="41">
        <v>1</v>
      </c>
      <c r="F50" s="45" t="s">
        <v>153</v>
      </c>
      <c r="G50" s="43"/>
      <c r="H50" s="43"/>
      <c r="I50" s="43"/>
      <c r="J50" s="43"/>
      <c r="K50" s="43"/>
    </row>
    <row r="51" spans="1:11" ht="17.149999999999999" customHeight="1">
      <c r="A51" s="41" t="s">
        <v>22</v>
      </c>
      <c r="B51" s="42">
        <v>2</v>
      </c>
      <c r="C51" s="45" t="s">
        <v>154</v>
      </c>
      <c r="D51" s="41" t="s">
        <v>22</v>
      </c>
      <c r="E51" s="41">
        <v>5</v>
      </c>
      <c r="F51" s="45" t="s">
        <v>154</v>
      </c>
      <c r="G51" s="43"/>
      <c r="H51" s="43"/>
      <c r="I51" s="43"/>
      <c r="J51" s="43"/>
      <c r="K51" s="43"/>
    </row>
    <row r="52" spans="1:11" ht="17.149999999999999" customHeight="1">
      <c r="A52" s="41" t="s">
        <v>22</v>
      </c>
      <c r="B52" s="42">
        <v>3</v>
      </c>
      <c r="C52" s="45" t="s">
        <v>155</v>
      </c>
      <c r="D52" s="45" t="s">
        <v>22</v>
      </c>
      <c r="E52" s="41">
        <v>13</v>
      </c>
      <c r="F52" s="45" t="s">
        <v>155</v>
      </c>
      <c r="G52" s="43"/>
      <c r="H52" s="43"/>
      <c r="I52" s="43"/>
      <c r="J52" s="43"/>
      <c r="K52" s="43"/>
    </row>
    <row r="53" spans="1:11" ht="17.149999999999999" customHeight="1">
      <c r="A53" s="167" t="s">
        <v>22</v>
      </c>
      <c r="B53" s="169">
        <v>5</v>
      </c>
      <c r="C53" s="171" t="s">
        <v>156</v>
      </c>
      <c r="D53" s="45" t="s">
        <v>22</v>
      </c>
      <c r="E53" s="41">
        <v>9</v>
      </c>
      <c r="F53" s="45" t="s">
        <v>157</v>
      </c>
      <c r="G53" s="43">
        <f>H53+K53</f>
        <v>0</v>
      </c>
      <c r="H53" s="43"/>
      <c r="I53" s="43"/>
      <c r="J53" s="43"/>
      <c r="K53" s="25"/>
    </row>
    <row r="54" spans="1:11" ht="17.149999999999999" customHeight="1">
      <c r="A54" s="168"/>
      <c r="B54" s="170"/>
      <c r="C54" s="172"/>
      <c r="D54" s="45" t="s">
        <v>22</v>
      </c>
      <c r="E54" s="41">
        <v>10</v>
      </c>
      <c r="F54" s="45" t="s">
        <v>158</v>
      </c>
      <c r="G54" s="43"/>
      <c r="H54" s="43"/>
      <c r="I54" s="43"/>
      <c r="J54" s="43"/>
      <c r="K54" s="47"/>
    </row>
    <row r="55" spans="1:11" ht="17.149999999999999" customHeight="1">
      <c r="A55" s="168"/>
      <c r="B55" s="170"/>
      <c r="C55" s="172"/>
      <c r="D55" s="45" t="s">
        <v>22</v>
      </c>
      <c r="E55" s="41">
        <v>11</v>
      </c>
      <c r="F55" s="45" t="s">
        <v>159</v>
      </c>
      <c r="G55" s="43"/>
      <c r="H55" s="43"/>
      <c r="I55" s="43"/>
      <c r="J55" s="43"/>
      <c r="K55" s="48"/>
    </row>
    <row r="56" spans="1:11" ht="17.149999999999999" customHeight="1">
      <c r="A56" s="168"/>
      <c r="B56" s="170"/>
      <c r="C56" s="173"/>
      <c r="D56" s="45" t="s">
        <v>22</v>
      </c>
      <c r="E56" s="41">
        <v>12</v>
      </c>
      <c r="F56" s="45" t="s">
        <v>160</v>
      </c>
      <c r="G56" s="43">
        <f>H56+K56</f>
        <v>0</v>
      </c>
      <c r="H56" s="43"/>
      <c r="I56" s="43"/>
      <c r="J56" s="43"/>
      <c r="K56" s="48"/>
    </row>
    <row r="57" spans="1:11" ht="17.149999999999999" customHeight="1">
      <c r="A57" s="167" t="s">
        <v>22</v>
      </c>
      <c r="B57" s="169">
        <v>6</v>
      </c>
      <c r="C57" s="171" t="s">
        <v>161</v>
      </c>
      <c r="D57" s="45" t="s">
        <v>22</v>
      </c>
      <c r="E57" s="41">
        <v>2</v>
      </c>
      <c r="F57" s="45" t="s">
        <v>162</v>
      </c>
      <c r="G57" s="43"/>
      <c r="H57" s="43"/>
      <c r="I57" s="43"/>
      <c r="J57" s="43"/>
      <c r="K57" s="43"/>
    </row>
    <row r="58" spans="1:11" ht="17.149999999999999" customHeight="1">
      <c r="A58" s="168"/>
      <c r="B58" s="170"/>
      <c r="C58" s="172"/>
      <c r="D58" s="45" t="s">
        <v>22</v>
      </c>
      <c r="E58" s="41">
        <v>3</v>
      </c>
      <c r="F58" s="45" t="s">
        <v>163</v>
      </c>
      <c r="G58" s="43"/>
      <c r="H58" s="43"/>
      <c r="I58" s="43"/>
      <c r="J58" s="43"/>
      <c r="K58" s="43"/>
    </row>
    <row r="59" spans="1:11" ht="17.149999999999999" customHeight="1">
      <c r="A59" s="168"/>
      <c r="B59" s="170"/>
      <c r="C59" s="173"/>
      <c r="D59" s="45" t="s">
        <v>22</v>
      </c>
      <c r="E59" s="41">
        <v>7</v>
      </c>
      <c r="F59" s="45" t="s">
        <v>164</v>
      </c>
      <c r="G59" s="43"/>
      <c r="H59" s="43"/>
      <c r="I59" s="43"/>
      <c r="J59" s="43"/>
      <c r="K59" s="43"/>
    </row>
    <row r="60" spans="1:11" ht="17.149999999999999" customHeight="1">
      <c r="A60" s="41" t="s">
        <v>22</v>
      </c>
      <c r="B60" s="42">
        <v>7</v>
      </c>
      <c r="C60" s="45" t="s">
        <v>165</v>
      </c>
      <c r="D60" s="45" t="s">
        <v>22</v>
      </c>
      <c r="E60" s="41">
        <v>6</v>
      </c>
      <c r="F60" s="45" t="s">
        <v>165</v>
      </c>
      <c r="G60" s="43"/>
      <c r="H60" s="43"/>
      <c r="I60" s="43"/>
      <c r="J60" s="43"/>
      <c r="K60" s="43"/>
    </row>
    <row r="61" spans="1:11" ht="17.149999999999999" customHeight="1">
      <c r="A61" s="167" t="s">
        <v>22</v>
      </c>
      <c r="B61" s="169">
        <v>99</v>
      </c>
      <c r="C61" s="171" t="s">
        <v>166</v>
      </c>
      <c r="D61" s="45" t="s">
        <v>22</v>
      </c>
      <c r="E61" s="41">
        <v>8</v>
      </c>
      <c r="F61" s="45" t="s">
        <v>167</v>
      </c>
      <c r="G61" s="43"/>
      <c r="H61" s="43"/>
      <c r="I61" s="43"/>
      <c r="J61" s="43"/>
      <c r="K61" s="43"/>
    </row>
    <row r="62" spans="1:11" ht="17.149999999999999" customHeight="1">
      <c r="A62" s="168"/>
      <c r="B62" s="170"/>
      <c r="C62" s="172"/>
      <c r="D62" s="45" t="s">
        <v>22</v>
      </c>
      <c r="E62" s="41">
        <v>19</v>
      </c>
      <c r="F62" s="45" t="s">
        <v>168</v>
      </c>
      <c r="G62" s="43"/>
      <c r="H62" s="43"/>
      <c r="I62" s="43"/>
      <c r="J62" s="43"/>
      <c r="K62" s="43"/>
    </row>
    <row r="63" spans="1:11" ht="17.149999999999999" customHeight="1">
      <c r="A63" s="168"/>
      <c r="B63" s="170"/>
      <c r="C63" s="172"/>
      <c r="D63" s="45" t="s">
        <v>22</v>
      </c>
      <c r="E63" s="41">
        <v>21</v>
      </c>
      <c r="F63" s="45" t="s">
        <v>169</v>
      </c>
      <c r="G63" s="43"/>
      <c r="H63" s="43"/>
      <c r="I63" s="43"/>
      <c r="J63" s="43"/>
      <c r="K63" s="43"/>
    </row>
    <row r="64" spans="1:11" ht="17.149999999999999" customHeight="1">
      <c r="A64" s="168"/>
      <c r="B64" s="170"/>
      <c r="C64" s="172"/>
      <c r="D64" s="45" t="s">
        <v>22</v>
      </c>
      <c r="E64" s="41">
        <v>22</v>
      </c>
      <c r="F64" s="45" t="s">
        <v>170</v>
      </c>
      <c r="G64" s="43"/>
      <c r="H64" s="43"/>
      <c r="I64" s="43"/>
      <c r="J64" s="43"/>
      <c r="K64" s="43"/>
    </row>
    <row r="65" spans="1:11" ht="17.149999999999999" customHeight="1">
      <c r="A65" s="168"/>
      <c r="B65" s="170"/>
      <c r="C65" s="173"/>
      <c r="D65" s="45" t="s">
        <v>22</v>
      </c>
      <c r="E65" s="41">
        <v>99</v>
      </c>
      <c r="F65" s="45" t="s">
        <v>166</v>
      </c>
      <c r="G65" s="43"/>
      <c r="H65" s="43"/>
      <c r="I65" s="43"/>
      <c r="J65" s="43"/>
      <c r="K65" s="43"/>
    </row>
    <row r="66" spans="1:11" ht="17.149999999999999" customHeight="1">
      <c r="A66" s="41">
        <v>504</v>
      </c>
      <c r="B66" s="42" t="s">
        <v>22</v>
      </c>
      <c r="C66" s="45" t="s">
        <v>171</v>
      </c>
      <c r="D66" s="41">
        <v>309</v>
      </c>
      <c r="E66" s="45" t="s">
        <v>22</v>
      </c>
      <c r="F66" s="45" t="s">
        <v>172</v>
      </c>
      <c r="G66" s="43"/>
      <c r="H66" s="43"/>
      <c r="I66" s="43"/>
      <c r="J66" s="43"/>
      <c r="K66" s="43"/>
    </row>
    <row r="67" spans="1:11" ht="17.149999999999999" customHeight="1">
      <c r="A67" s="41" t="s">
        <v>22</v>
      </c>
      <c r="B67" s="42">
        <v>1</v>
      </c>
      <c r="C67" s="45" t="s">
        <v>153</v>
      </c>
      <c r="D67" s="41" t="s">
        <v>22</v>
      </c>
      <c r="E67" s="41">
        <v>1</v>
      </c>
      <c r="F67" s="45" t="s">
        <v>153</v>
      </c>
      <c r="G67" s="43"/>
      <c r="H67" s="43"/>
      <c r="I67" s="43"/>
      <c r="J67" s="43"/>
      <c r="K67" s="43"/>
    </row>
    <row r="68" spans="1:11" ht="17.149999999999999" customHeight="1">
      <c r="A68" s="41" t="s">
        <v>22</v>
      </c>
      <c r="B68" s="42">
        <v>2</v>
      </c>
      <c r="C68" s="45" t="s">
        <v>154</v>
      </c>
      <c r="D68" s="45" t="s">
        <v>22</v>
      </c>
      <c r="E68" s="41">
        <v>5</v>
      </c>
      <c r="F68" s="45" t="s">
        <v>154</v>
      </c>
      <c r="G68" s="43"/>
      <c r="H68" s="43"/>
      <c r="I68" s="43"/>
      <c r="J68" s="43"/>
      <c r="K68" s="43"/>
    </row>
    <row r="69" spans="1:11" ht="17.149999999999999" customHeight="1">
      <c r="A69" s="41" t="s">
        <v>22</v>
      </c>
      <c r="B69" s="42">
        <v>3</v>
      </c>
      <c r="C69" s="45" t="s">
        <v>155</v>
      </c>
      <c r="D69" s="45" t="s">
        <v>22</v>
      </c>
      <c r="E69" s="41">
        <v>13</v>
      </c>
      <c r="F69" s="45" t="s">
        <v>155</v>
      </c>
      <c r="G69" s="43"/>
      <c r="H69" s="43"/>
      <c r="I69" s="43"/>
      <c r="J69" s="43"/>
      <c r="K69" s="43"/>
    </row>
    <row r="70" spans="1:11" ht="17.149999999999999" customHeight="1">
      <c r="A70" s="167" t="s">
        <v>22</v>
      </c>
      <c r="B70" s="169">
        <v>4</v>
      </c>
      <c r="C70" s="171" t="s">
        <v>161</v>
      </c>
      <c r="D70" s="45" t="s">
        <v>22</v>
      </c>
      <c r="E70" s="41">
        <v>2</v>
      </c>
      <c r="F70" s="45" t="s">
        <v>162</v>
      </c>
      <c r="G70" s="43"/>
      <c r="H70" s="43"/>
      <c r="I70" s="43"/>
      <c r="J70" s="43"/>
      <c r="K70" s="43"/>
    </row>
    <row r="71" spans="1:11" ht="17.149999999999999" customHeight="1">
      <c r="A71" s="168"/>
      <c r="B71" s="170"/>
      <c r="C71" s="172"/>
      <c r="D71" s="45" t="s">
        <v>22</v>
      </c>
      <c r="E71" s="41">
        <v>3</v>
      </c>
      <c r="F71" s="45" t="s">
        <v>163</v>
      </c>
      <c r="G71" s="43"/>
      <c r="H71" s="43"/>
      <c r="I71" s="43"/>
      <c r="J71" s="43"/>
      <c r="K71" s="43"/>
    </row>
    <row r="72" spans="1:11" ht="17.149999999999999" customHeight="1">
      <c r="A72" s="168"/>
      <c r="B72" s="170"/>
      <c r="C72" s="173"/>
      <c r="D72" s="45" t="s">
        <v>22</v>
      </c>
      <c r="E72" s="41">
        <v>7</v>
      </c>
      <c r="F72" s="45" t="s">
        <v>164</v>
      </c>
      <c r="G72" s="43"/>
      <c r="H72" s="43"/>
      <c r="I72" s="43"/>
      <c r="J72" s="43"/>
      <c r="K72" s="43"/>
    </row>
    <row r="73" spans="1:11" ht="17.149999999999999" customHeight="1">
      <c r="A73" s="41" t="s">
        <v>22</v>
      </c>
      <c r="B73" s="42">
        <v>5</v>
      </c>
      <c r="C73" s="45" t="s">
        <v>165</v>
      </c>
      <c r="D73" s="45" t="s">
        <v>22</v>
      </c>
      <c r="E73" s="41">
        <v>6</v>
      </c>
      <c r="F73" s="45" t="s">
        <v>165</v>
      </c>
      <c r="G73" s="43"/>
      <c r="H73" s="43"/>
      <c r="I73" s="43"/>
      <c r="J73" s="43"/>
      <c r="K73" s="43"/>
    </row>
    <row r="74" spans="1:11" ht="17.149999999999999" customHeight="1">
      <c r="A74" s="167" t="s">
        <v>22</v>
      </c>
      <c r="B74" s="169">
        <v>99</v>
      </c>
      <c r="C74" s="171" t="s">
        <v>166</v>
      </c>
      <c r="D74" s="45" t="s">
        <v>22</v>
      </c>
      <c r="E74" s="41">
        <v>8</v>
      </c>
      <c r="F74" s="45" t="s">
        <v>167</v>
      </c>
      <c r="G74" s="43"/>
      <c r="H74" s="43"/>
      <c r="I74" s="43"/>
      <c r="J74" s="43"/>
      <c r="K74" s="43"/>
    </row>
    <row r="75" spans="1:11" ht="17.149999999999999" customHeight="1">
      <c r="A75" s="168"/>
      <c r="B75" s="170"/>
      <c r="C75" s="172"/>
      <c r="D75" s="45" t="s">
        <v>22</v>
      </c>
      <c r="E75" s="41">
        <v>19</v>
      </c>
      <c r="F75" s="45" t="s">
        <v>168</v>
      </c>
      <c r="G75" s="43"/>
      <c r="H75" s="43"/>
      <c r="I75" s="43"/>
      <c r="J75" s="43"/>
      <c r="K75" s="43"/>
    </row>
    <row r="76" spans="1:11" ht="17.149999999999999" customHeight="1">
      <c r="A76" s="168"/>
      <c r="B76" s="170"/>
      <c r="C76" s="172"/>
      <c r="D76" s="45" t="s">
        <v>22</v>
      </c>
      <c r="E76" s="41">
        <v>21</v>
      </c>
      <c r="F76" s="45" t="s">
        <v>169</v>
      </c>
      <c r="G76" s="43"/>
      <c r="H76" s="43"/>
      <c r="I76" s="43"/>
      <c r="J76" s="43"/>
      <c r="K76" s="43"/>
    </row>
    <row r="77" spans="1:11" ht="17.149999999999999" customHeight="1">
      <c r="A77" s="168"/>
      <c r="B77" s="170"/>
      <c r="C77" s="172"/>
      <c r="D77" s="45" t="s">
        <v>22</v>
      </c>
      <c r="E77" s="41">
        <v>22</v>
      </c>
      <c r="F77" s="45" t="s">
        <v>170</v>
      </c>
      <c r="G77" s="43"/>
      <c r="H77" s="43"/>
      <c r="I77" s="43"/>
      <c r="J77" s="43"/>
      <c r="K77" s="43"/>
    </row>
    <row r="78" spans="1:11" ht="17.149999999999999" customHeight="1">
      <c r="A78" s="168"/>
      <c r="B78" s="170"/>
      <c r="C78" s="173"/>
      <c r="D78" s="45" t="s">
        <v>22</v>
      </c>
      <c r="E78" s="41">
        <v>99</v>
      </c>
      <c r="F78" s="45" t="s">
        <v>173</v>
      </c>
      <c r="G78" s="43"/>
      <c r="H78" s="43"/>
      <c r="I78" s="43"/>
      <c r="J78" s="43"/>
      <c r="K78" s="43"/>
    </row>
    <row r="79" spans="1:11" ht="17.149999999999999" customHeight="1">
      <c r="A79" s="41">
        <v>505</v>
      </c>
      <c r="B79" s="42" t="s">
        <v>22</v>
      </c>
      <c r="C79" s="45" t="s">
        <v>174</v>
      </c>
      <c r="D79" s="45" t="s">
        <v>22</v>
      </c>
      <c r="E79" s="45" t="s">
        <v>22</v>
      </c>
      <c r="F79" s="45" t="s">
        <v>22</v>
      </c>
      <c r="G79" s="43"/>
      <c r="H79" s="43"/>
      <c r="I79" s="43"/>
      <c r="J79" s="43"/>
      <c r="K79" s="43"/>
    </row>
    <row r="80" spans="1:11" ht="17.149999999999999" customHeight="1">
      <c r="A80" s="41" t="s">
        <v>22</v>
      </c>
      <c r="B80" s="42">
        <v>1</v>
      </c>
      <c r="C80" s="45" t="s">
        <v>175</v>
      </c>
      <c r="D80" s="41">
        <v>301</v>
      </c>
      <c r="E80" s="45" t="s">
        <v>22</v>
      </c>
      <c r="F80" s="45" t="s">
        <v>105</v>
      </c>
      <c r="G80" s="43"/>
      <c r="H80" s="43"/>
      <c r="I80" s="43"/>
      <c r="J80" s="43"/>
      <c r="K80" s="43"/>
    </row>
    <row r="81" spans="1:11" ht="17.149999999999999" customHeight="1">
      <c r="A81" s="41" t="s">
        <v>22</v>
      </c>
      <c r="B81" s="42">
        <v>2</v>
      </c>
      <c r="C81" s="45" t="s">
        <v>176</v>
      </c>
      <c r="D81" s="41">
        <v>302</v>
      </c>
      <c r="E81" s="45" t="s">
        <v>22</v>
      </c>
      <c r="F81" s="45" t="s">
        <v>121</v>
      </c>
      <c r="G81" s="43"/>
      <c r="H81" s="43"/>
      <c r="I81" s="43"/>
      <c r="J81" s="43"/>
      <c r="K81" s="43"/>
    </row>
    <row r="82" spans="1:11" ht="17.149999999999999" customHeight="1">
      <c r="A82" s="41" t="s">
        <v>22</v>
      </c>
      <c r="B82" s="42">
        <v>99</v>
      </c>
      <c r="C82" s="45" t="s">
        <v>177</v>
      </c>
      <c r="D82" s="41" t="s">
        <v>22</v>
      </c>
      <c r="E82" s="45" t="s">
        <v>22</v>
      </c>
      <c r="F82" s="45" t="s">
        <v>22</v>
      </c>
      <c r="G82" s="43"/>
      <c r="H82" s="43"/>
      <c r="I82" s="43"/>
      <c r="J82" s="43"/>
      <c r="K82" s="43"/>
    </row>
    <row r="83" spans="1:11" ht="17.149999999999999" customHeight="1">
      <c r="A83" s="41">
        <v>506</v>
      </c>
      <c r="B83" s="42" t="s">
        <v>22</v>
      </c>
      <c r="C83" s="45" t="s">
        <v>178</v>
      </c>
      <c r="D83" s="45" t="s">
        <v>22</v>
      </c>
      <c r="E83" s="45" t="s">
        <v>22</v>
      </c>
      <c r="F83" s="45" t="s">
        <v>22</v>
      </c>
      <c r="G83" s="43"/>
      <c r="H83" s="43"/>
      <c r="I83" s="43"/>
      <c r="J83" s="43"/>
      <c r="K83" s="43"/>
    </row>
    <row r="84" spans="1:11" ht="17.149999999999999" customHeight="1">
      <c r="A84" s="41" t="s">
        <v>22</v>
      </c>
      <c r="B84" s="42">
        <v>1</v>
      </c>
      <c r="C84" s="45" t="s">
        <v>179</v>
      </c>
      <c r="D84" s="41">
        <v>310</v>
      </c>
      <c r="E84" s="45" t="s">
        <v>22</v>
      </c>
      <c r="F84" s="45" t="s">
        <v>180</v>
      </c>
      <c r="G84" s="43"/>
      <c r="H84" s="43"/>
      <c r="I84" s="43"/>
      <c r="J84" s="43"/>
      <c r="K84" s="43"/>
    </row>
    <row r="85" spans="1:11" ht="17.149999999999999" customHeight="1">
      <c r="A85" s="41" t="s">
        <v>22</v>
      </c>
      <c r="B85" s="42">
        <v>2</v>
      </c>
      <c r="C85" s="45" t="s">
        <v>181</v>
      </c>
      <c r="D85" s="41">
        <v>309</v>
      </c>
      <c r="E85" s="45" t="s">
        <v>22</v>
      </c>
      <c r="F85" s="45" t="s">
        <v>172</v>
      </c>
      <c r="G85" s="43"/>
      <c r="H85" s="43"/>
      <c r="I85" s="43"/>
      <c r="J85" s="43"/>
      <c r="K85" s="43"/>
    </row>
    <row r="86" spans="1:11" ht="17.149999999999999" customHeight="1">
      <c r="A86" s="41">
        <v>507</v>
      </c>
      <c r="B86" s="42" t="s">
        <v>22</v>
      </c>
      <c r="C86" s="45" t="s">
        <v>182</v>
      </c>
      <c r="D86" s="41">
        <v>312</v>
      </c>
      <c r="E86" s="41" t="s">
        <v>22</v>
      </c>
      <c r="F86" s="45" t="s">
        <v>182</v>
      </c>
      <c r="G86" s="43">
        <f>H86+K86</f>
        <v>0</v>
      </c>
      <c r="H86" s="43"/>
      <c r="I86" s="43"/>
      <c r="J86" s="43"/>
      <c r="K86" s="43"/>
    </row>
    <row r="87" spans="1:11" ht="17.149999999999999" customHeight="1">
      <c r="A87" s="41" t="s">
        <v>22</v>
      </c>
      <c r="B87" s="42">
        <v>1</v>
      </c>
      <c r="C87" s="45" t="s">
        <v>183</v>
      </c>
      <c r="D87" s="41" t="s">
        <v>22</v>
      </c>
      <c r="E87" s="41">
        <v>4</v>
      </c>
      <c r="F87" s="45" t="s">
        <v>183</v>
      </c>
      <c r="G87" s="43"/>
      <c r="H87" s="43"/>
      <c r="I87" s="43"/>
      <c r="J87" s="43"/>
      <c r="K87" s="43"/>
    </row>
    <row r="88" spans="1:11" ht="17.149999999999999" customHeight="1">
      <c r="A88" s="41" t="s">
        <v>22</v>
      </c>
      <c r="B88" s="42">
        <v>2</v>
      </c>
      <c r="C88" s="45" t="s">
        <v>184</v>
      </c>
      <c r="D88" s="41" t="s">
        <v>22</v>
      </c>
      <c r="E88" s="41">
        <v>5</v>
      </c>
      <c r="F88" s="45" t="s">
        <v>184</v>
      </c>
      <c r="G88" s="43"/>
      <c r="H88" s="43"/>
      <c r="I88" s="43"/>
      <c r="J88" s="43"/>
      <c r="K88" s="43"/>
    </row>
    <row r="89" spans="1:11" ht="17.149999999999999" customHeight="1">
      <c r="A89" s="41" t="s">
        <v>22</v>
      </c>
      <c r="B89" s="42">
        <v>99</v>
      </c>
      <c r="C89" s="45" t="s">
        <v>185</v>
      </c>
      <c r="D89" s="41" t="s">
        <v>22</v>
      </c>
      <c r="E89" s="41">
        <v>99</v>
      </c>
      <c r="F89" s="45" t="s">
        <v>185</v>
      </c>
      <c r="G89" s="43">
        <f>H89+K89</f>
        <v>0</v>
      </c>
      <c r="H89" s="43"/>
      <c r="I89" s="43"/>
      <c r="J89" s="43"/>
      <c r="K89" s="43"/>
    </row>
    <row r="90" spans="1:11" ht="17.149999999999999" customHeight="1">
      <c r="A90" s="41">
        <v>508</v>
      </c>
      <c r="B90" s="42" t="s">
        <v>22</v>
      </c>
      <c r="C90" s="45" t="s">
        <v>186</v>
      </c>
      <c r="D90" s="41" t="s">
        <v>22</v>
      </c>
      <c r="E90" s="41" t="s">
        <v>22</v>
      </c>
      <c r="F90" s="45" t="s">
        <v>22</v>
      </c>
      <c r="G90" s="43"/>
      <c r="H90" s="43"/>
      <c r="I90" s="43"/>
      <c r="J90" s="43"/>
      <c r="K90" s="43"/>
    </row>
    <row r="91" spans="1:11" ht="17.149999999999999" customHeight="1">
      <c r="A91" s="167" t="s">
        <v>22</v>
      </c>
      <c r="B91" s="169">
        <v>1</v>
      </c>
      <c r="C91" s="171" t="s">
        <v>187</v>
      </c>
      <c r="D91" s="167">
        <v>312</v>
      </c>
      <c r="E91" s="41">
        <v>1</v>
      </c>
      <c r="F91" s="45" t="s">
        <v>188</v>
      </c>
      <c r="G91" s="43"/>
      <c r="H91" s="43"/>
      <c r="I91" s="43"/>
      <c r="J91" s="43"/>
      <c r="K91" s="43"/>
    </row>
    <row r="92" spans="1:11" ht="17.149999999999999" customHeight="1">
      <c r="A92" s="168"/>
      <c r="B92" s="170"/>
      <c r="C92" s="173"/>
      <c r="D92" s="174"/>
      <c r="E92" s="41">
        <v>3</v>
      </c>
      <c r="F92" s="45" t="s">
        <v>189</v>
      </c>
      <c r="G92" s="43"/>
      <c r="H92" s="43"/>
      <c r="I92" s="43"/>
      <c r="J92" s="43"/>
      <c r="K92" s="43"/>
    </row>
    <row r="93" spans="1:11" ht="17.149999999999999" customHeight="1">
      <c r="A93" s="41" t="s">
        <v>22</v>
      </c>
      <c r="B93" s="42">
        <v>2</v>
      </c>
      <c r="C93" s="45" t="s">
        <v>190</v>
      </c>
      <c r="D93" s="41">
        <v>311</v>
      </c>
      <c r="E93" s="41" t="s">
        <v>22</v>
      </c>
      <c r="F93" s="45" t="s">
        <v>191</v>
      </c>
      <c r="G93" s="43"/>
      <c r="H93" s="43"/>
      <c r="I93" s="43"/>
      <c r="J93" s="43"/>
      <c r="K93" s="43"/>
    </row>
    <row r="94" spans="1:11" ht="17.149999999999999" customHeight="1">
      <c r="A94" s="41">
        <v>509</v>
      </c>
      <c r="B94" s="42" t="s">
        <v>22</v>
      </c>
      <c r="C94" s="45" t="s">
        <v>192</v>
      </c>
      <c r="D94" s="41">
        <v>303</v>
      </c>
      <c r="E94" s="41" t="s">
        <v>22</v>
      </c>
      <c r="F94" s="45" t="s">
        <v>192</v>
      </c>
      <c r="G94" s="43">
        <f>H94+K94</f>
        <v>0</v>
      </c>
      <c r="H94" s="43"/>
      <c r="I94" s="43"/>
      <c r="J94" s="43"/>
      <c r="K94" s="43"/>
    </row>
    <row r="95" spans="1:11" ht="17.149999999999999" customHeight="1">
      <c r="A95" s="167" t="s">
        <v>22</v>
      </c>
      <c r="B95" s="169">
        <v>1</v>
      </c>
      <c r="C95" s="171" t="s">
        <v>193</v>
      </c>
      <c r="D95" s="45" t="s">
        <v>22</v>
      </c>
      <c r="E95" s="41">
        <v>4</v>
      </c>
      <c r="F95" s="45" t="s">
        <v>194</v>
      </c>
      <c r="G95" s="43">
        <f>H95+K95</f>
        <v>0</v>
      </c>
      <c r="H95" s="43"/>
      <c r="I95" s="43"/>
      <c r="J95" s="43"/>
      <c r="K95" s="49"/>
    </row>
    <row r="96" spans="1:11" ht="17.149999999999999" customHeight="1">
      <c r="A96" s="168"/>
      <c r="B96" s="170"/>
      <c r="C96" s="172"/>
      <c r="D96" s="45" t="s">
        <v>22</v>
      </c>
      <c r="E96" s="41">
        <v>5</v>
      </c>
      <c r="F96" s="45" t="s">
        <v>195</v>
      </c>
      <c r="G96" s="43"/>
      <c r="H96" s="43"/>
      <c r="I96" s="43"/>
      <c r="J96" s="43"/>
      <c r="K96" s="43"/>
    </row>
    <row r="97" spans="1:11" ht="17.149999999999999" customHeight="1">
      <c r="A97" s="168"/>
      <c r="B97" s="170"/>
      <c r="C97" s="172"/>
      <c r="D97" s="45" t="s">
        <v>22</v>
      </c>
      <c r="E97" s="41">
        <v>6</v>
      </c>
      <c r="F97" s="45" t="s">
        <v>196</v>
      </c>
      <c r="G97" s="43"/>
      <c r="H97" s="43"/>
      <c r="I97" s="43"/>
      <c r="J97" s="43"/>
      <c r="K97" s="43"/>
    </row>
    <row r="98" spans="1:11" ht="17.149999999999999" customHeight="1">
      <c r="A98" s="168"/>
      <c r="B98" s="170"/>
      <c r="C98" s="172"/>
      <c r="D98" s="45" t="s">
        <v>22</v>
      </c>
      <c r="E98" s="41">
        <v>7</v>
      </c>
      <c r="F98" s="45" t="s">
        <v>197</v>
      </c>
      <c r="G98" s="43"/>
      <c r="H98" s="43"/>
      <c r="I98" s="43"/>
      <c r="J98" s="43"/>
      <c r="K98" s="43"/>
    </row>
    <row r="99" spans="1:11" ht="17.149999999999999" customHeight="1">
      <c r="A99" s="168"/>
      <c r="B99" s="170"/>
      <c r="C99" s="173"/>
      <c r="D99" s="45" t="s">
        <v>22</v>
      </c>
      <c r="E99" s="41">
        <v>9</v>
      </c>
      <c r="F99" s="45" t="s">
        <v>198</v>
      </c>
      <c r="G99" s="43"/>
      <c r="H99" s="43"/>
      <c r="I99" s="43"/>
      <c r="J99" s="43"/>
      <c r="K99" s="43"/>
    </row>
    <row r="100" spans="1:11" ht="17.149999999999999" customHeight="1">
      <c r="A100" s="45" t="s">
        <v>22</v>
      </c>
      <c r="B100" s="42">
        <v>2</v>
      </c>
      <c r="C100" s="45" t="s">
        <v>199</v>
      </c>
      <c r="D100" s="45" t="s">
        <v>22</v>
      </c>
      <c r="E100" s="41">
        <v>8</v>
      </c>
      <c r="F100" s="45" t="s">
        <v>199</v>
      </c>
      <c r="G100" s="43"/>
      <c r="H100" s="43"/>
      <c r="I100" s="43"/>
      <c r="J100" s="43"/>
      <c r="K100" s="43"/>
    </row>
    <row r="101" spans="1:11" ht="17.149999999999999" customHeight="1">
      <c r="A101" s="45" t="s">
        <v>22</v>
      </c>
      <c r="B101" s="42">
        <v>3</v>
      </c>
      <c r="C101" s="45" t="s">
        <v>200</v>
      </c>
      <c r="D101" s="45" t="s">
        <v>22</v>
      </c>
      <c r="E101" s="41">
        <v>10</v>
      </c>
      <c r="F101" s="45" t="s">
        <v>200</v>
      </c>
      <c r="G101" s="43"/>
      <c r="H101" s="43"/>
      <c r="I101" s="43"/>
      <c r="J101" s="43"/>
      <c r="K101" s="43"/>
    </row>
    <row r="102" spans="1:11" ht="17.149999999999999" customHeight="1">
      <c r="A102" s="167" t="s">
        <v>22</v>
      </c>
      <c r="B102" s="169">
        <v>5</v>
      </c>
      <c r="C102" s="171" t="s">
        <v>201</v>
      </c>
      <c r="D102" s="45" t="s">
        <v>22</v>
      </c>
      <c r="E102" s="41">
        <v>1</v>
      </c>
      <c r="F102" s="45" t="s">
        <v>202</v>
      </c>
      <c r="G102" s="43"/>
      <c r="H102" s="43"/>
      <c r="I102" s="43"/>
      <c r="J102" s="43"/>
      <c r="K102" s="43"/>
    </row>
    <row r="103" spans="1:11" ht="17.149999999999999" customHeight="1">
      <c r="A103" s="168"/>
      <c r="B103" s="170"/>
      <c r="C103" s="172"/>
      <c r="D103" s="45" t="s">
        <v>22</v>
      </c>
      <c r="E103" s="41">
        <v>2</v>
      </c>
      <c r="F103" s="45" t="s">
        <v>203</v>
      </c>
      <c r="G103" s="43"/>
      <c r="H103" s="43"/>
      <c r="I103" s="43"/>
      <c r="J103" s="43"/>
      <c r="K103" s="43"/>
    </row>
    <row r="104" spans="1:11" ht="17.149999999999999" customHeight="1">
      <c r="A104" s="168"/>
      <c r="B104" s="170"/>
      <c r="C104" s="173"/>
      <c r="D104" s="45" t="s">
        <v>22</v>
      </c>
      <c r="E104" s="41">
        <v>3</v>
      </c>
      <c r="F104" s="45" t="s">
        <v>204</v>
      </c>
      <c r="G104" s="43"/>
      <c r="H104" s="43"/>
      <c r="I104" s="43"/>
      <c r="J104" s="43"/>
      <c r="K104" s="43"/>
    </row>
    <row r="105" spans="1:11" ht="21" customHeight="1">
      <c r="A105" s="41" t="s">
        <v>22</v>
      </c>
      <c r="B105" s="42">
        <v>99</v>
      </c>
      <c r="C105" s="45" t="s">
        <v>205</v>
      </c>
      <c r="D105" s="45" t="s">
        <v>22</v>
      </c>
      <c r="E105" s="41">
        <v>99</v>
      </c>
      <c r="F105" s="45" t="s">
        <v>205</v>
      </c>
      <c r="G105" s="43"/>
      <c r="H105" s="43"/>
      <c r="I105" s="43"/>
      <c r="J105" s="43"/>
      <c r="K105" s="43"/>
    </row>
    <row r="106" spans="1:11" ht="17.149999999999999" customHeight="1">
      <c r="A106" s="41">
        <v>510</v>
      </c>
      <c r="B106" s="44" t="s">
        <v>22</v>
      </c>
      <c r="C106" s="45" t="s">
        <v>206</v>
      </c>
      <c r="D106" s="41">
        <v>313</v>
      </c>
      <c r="E106" s="45" t="s">
        <v>22</v>
      </c>
      <c r="F106" s="45" t="s">
        <v>206</v>
      </c>
      <c r="G106" s="43">
        <f>H106+K106</f>
        <v>0</v>
      </c>
      <c r="H106" s="43"/>
      <c r="I106" s="43"/>
      <c r="J106" s="43"/>
      <c r="K106" s="43"/>
    </row>
    <row r="107" spans="1:11" ht="17.149999999999999" customHeight="1">
      <c r="A107" s="41" t="s">
        <v>22</v>
      </c>
      <c r="B107" s="42">
        <v>2</v>
      </c>
      <c r="C107" s="45" t="s">
        <v>207</v>
      </c>
      <c r="D107" s="41" t="s">
        <v>22</v>
      </c>
      <c r="E107" s="41">
        <v>2</v>
      </c>
      <c r="F107" s="45" t="s">
        <v>207</v>
      </c>
      <c r="G107" s="43">
        <f>H107+K107</f>
        <v>0</v>
      </c>
      <c r="H107" s="43"/>
      <c r="I107" s="43"/>
      <c r="J107" s="43"/>
      <c r="K107" s="43"/>
    </row>
    <row r="108" spans="1:11" ht="17.149999999999999" customHeight="1">
      <c r="A108" s="41" t="s">
        <v>22</v>
      </c>
      <c r="B108" s="42">
        <v>3</v>
      </c>
      <c r="C108" s="45" t="s">
        <v>208</v>
      </c>
      <c r="D108" s="45" t="s">
        <v>22</v>
      </c>
      <c r="E108" s="41">
        <v>3</v>
      </c>
      <c r="F108" s="45" t="s">
        <v>208</v>
      </c>
      <c r="G108" s="43"/>
      <c r="H108" s="43"/>
      <c r="I108" s="43"/>
      <c r="J108" s="43"/>
      <c r="K108" s="43"/>
    </row>
    <row r="109" spans="1:11" ht="17.149999999999999" customHeight="1">
      <c r="A109" s="41">
        <v>511</v>
      </c>
      <c r="B109" s="42" t="s">
        <v>22</v>
      </c>
      <c r="C109" s="45" t="s">
        <v>209</v>
      </c>
      <c r="D109" s="41">
        <v>307</v>
      </c>
      <c r="E109" s="41" t="s">
        <v>22</v>
      </c>
      <c r="F109" s="45" t="s">
        <v>209</v>
      </c>
      <c r="G109" s="43"/>
      <c r="H109" s="43"/>
      <c r="I109" s="43"/>
      <c r="J109" s="43"/>
      <c r="K109" s="43"/>
    </row>
    <row r="110" spans="1:11" ht="17.149999999999999" customHeight="1">
      <c r="A110" s="41" t="s">
        <v>22</v>
      </c>
      <c r="B110" s="42">
        <v>1</v>
      </c>
      <c r="C110" s="45" t="s">
        <v>210</v>
      </c>
      <c r="D110" s="41" t="s">
        <v>22</v>
      </c>
      <c r="E110" s="41">
        <v>1</v>
      </c>
      <c r="F110" s="45" t="s">
        <v>210</v>
      </c>
      <c r="G110" s="43">
        <f>H110+K110</f>
        <v>0</v>
      </c>
      <c r="H110" s="43"/>
      <c r="I110" s="43"/>
      <c r="J110" s="43"/>
      <c r="K110" s="43"/>
    </row>
    <row r="111" spans="1:11" ht="17.149999999999999" customHeight="1">
      <c r="A111" s="41" t="s">
        <v>22</v>
      </c>
      <c r="B111" s="42">
        <v>2</v>
      </c>
      <c r="C111" s="45" t="s">
        <v>211</v>
      </c>
      <c r="D111" s="41" t="s">
        <v>22</v>
      </c>
      <c r="E111" s="41">
        <v>2</v>
      </c>
      <c r="F111" s="45" t="s">
        <v>211</v>
      </c>
      <c r="G111" s="43"/>
      <c r="H111" s="43"/>
      <c r="I111" s="43"/>
      <c r="J111" s="43"/>
      <c r="K111" s="43"/>
    </row>
    <row r="112" spans="1:11" ht="17.149999999999999" customHeight="1">
      <c r="A112" s="41" t="s">
        <v>22</v>
      </c>
      <c r="B112" s="42">
        <v>3</v>
      </c>
      <c r="C112" s="45" t="s">
        <v>212</v>
      </c>
      <c r="D112" s="41" t="s">
        <v>22</v>
      </c>
      <c r="E112" s="41">
        <v>3</v>
      </c>
      <c r="F112" s="45" t="s">
        <v>212</v>
      </c>
      <c r="G112" s="43"/>
      <c r="H112" s="43"/>
      <c r="I112" s="43"/>
      <c r="J112" s="43"/>
      <c r="K112" s="43"/>
    </row>
    <row r="113" spans="1:11" ht="17.149999999999999" customHeight="1">
      <c r="A113" s="41" t="s">
        <v>22</v>
      </c>
      <c r="B113" s="42">
        <v>4</v>
      </c>
      <c r="C113" s="45" t="s">
        <v>213</v>
      </c>
      <c r="D113" s="41" t="s">
        <v>22</v>
      </c>
      <c r="E113" s="41">
        <v>4</v>
      </c>
      <c r="F113" s="45" t="s">
        <v>213</v>
      </c>
      <c r="G113" s="43"/>
      <c r="H113" s="43"/>
      <c r="I113" s="43"/>
      <c r="J113" s="43"/>
      <c r="K113" s="43"/>
    </row>
    <row r="114" spans="1:11" ht="17.149999999999999" customHeight="1">
      <c r="A114" s="41">
        <v>512</v>
      </c>
      <c r="B114" s="42" t="s">
        <v>22</v>
      </c>
      <c r="C114" s="45" t="s">
        <v>214</v>
      </c>
      <c r="D114" s="41" t="s">
        <v>22</v>
      </c>
      <c r="E114" s="41" t="s">
        <v>22</v>
      </c>
      <c r="F114" s="45" t="s">
        <v>22</v>
      </c>
      <c r="G114" s="43"/>
      <c r="H114" s="43"/>
      <c r="I114" s="43"/>
      <c r="J114" s="43"/>
      <c r="K114" s="43"/>
    </row>
    <row r="115" spans="1:11" ht="17.149999999999999" customHeight="1">
      <c r="A115" s="41" t="s">
        <v>22</v>
      </c>
      <c r="B115" s="42">
        <v>1</v>
      </c>
      <c r="C115" s="45" t="s">
        <v>215</v>
      </c>
      <c r="D115" s="41" t="s">
        <v>22</v>
      </c>
      <c r="E115" s="41" t="s">
        <v>22</v>
      </c>
      <c r="F115" s="45" t="s">
        <v>22</v>
      </c>
      <c r="G115" s="43"/>
      <c r="H115" s="43"/>
      <c r="I115" s="43"/>
      <c r="J115" s="43"/>
      <c r="K115" s="43"/>
    </row>
    <row r="116" spans="1:11" ht="17.149999999999999" customHeight="1">
      <c r="A116" s="41" t="s">
        <v>22</v>
      </c>
      <c r="B116" s="42">
        <v>2</v>
      </c>
      <c r="C116" s="45" t="s">
        <v>216</v>
      </c>
      <c r="D116" s="41" t="s">
        <v>22</v>
      </c>
      <c r="E116" s="41" t="s">
        <v>22</v>
      </c>
      <c r="F116" s="45" t="s">
        <v>22</v>
      </c>
      <c r="G116" s="43"/>
      <c r="H116" s="43"/>
      <c r="I116" s="43"/>
      <c r="J116" s="43"/>
      <c r="K116" s="43"/>
    </row>
    <row r="117" spans="1:11" ht="17.149999999999999" customHeight="1">
      <c r="A117" s="41">
        <v>513</v>
      </c>
      <c r="B117" s="42" t="s">
        <v>22</v>
      </c>
      <c r="C117" s="45" t="s">
        <v>217</v>
      </c>
      <c r="D117" s="45" t="s">
        <v>22</v>
      </c>
      <c r="E117" s="45" t="s">
        <v>22</v>
      </c>
      <c r="F117" s="45" t="s">
        <v>22</v>
      </c>
      <c r="G117" s="43"/>
      <c r="H117" s="43"/>
      <c r="I117" s="43"/>
      <c r="J117" s="43"/>
      <c r="K117" s="43"/>
    </row>
    <row r="118" spans="1:11" ht="21" customHeight="1">
      <c r="A118" s="41" t="s">
        <v>22</v>
      </c>
      <c r="B118" s="42">
        <v>1</v>
      </c>
      <c r="C118" s="45" t="s">
        <v>218</v>
      </c>
      <c r="D118" s="45" t="s">
        <v>22</v>
      </c>
      <c r="E118" s="45" t="s">
        <v>22</v>
      </c>
      <c r="F118" s="45" t="s">
        <v>22</v>
      </c>
      <c r="G118" s="43"/>
      <c r="H118" s="43"/>
      <c r="I118" s="43"/>
      <c r="J118" s="43"/>
      <c r="K118" s="43"/>
    </row>
    <row r="119" spans="1:11" ht="17.149999999999999" customHeight="1">
      <c r="A119" s="41" t="s">
        <v>22</v>
      </c>
      <c r="B119" s="42">
        <v>2</v>
      </c>
      <c r="C119" s="45" t="s">
        <v>219</v>
      </c>
      <c r="D119" s="45" t="s">
        <v>22</v>
      </c>
      <c r="E119" s="45" t="s">
        <v>22</v>
      </c>
      <c r="F119" s="45" t="s">
        <v>22</v>
      </c>
      <c r="G119" s="43"/>
      <c r="H119" s="43"/>
      <c r="I119" s="43"/>
      <c r="J119" s="43"/>
      <c r="K119" s="43"/>
    </row>
    <row r="120" spans="1:11" ht="17.149999999999999" customHeight="1">
      <c r="A120" s="41" t="s">
        <v>22</v>
      </c>
      <c r="B120" s="42">
        <v>3</v>
      </c>
      <c r="C120" s="45" t="s">
        <v>220</v>
      </c>
      <c r="D120" s="45" t="s">
        <v>22</v>
      </c>
      <c r="E120" s="45" t="s">
        <v>22</v>
      </c>
      <c r="F120" s="45" t="s">
        <v>22</v>
      </c>
      <c r="G120" s="43"/>
      <c r="H120" s="43"/>
      <c r="I120" s="43"/>
      <c r="J120" s="43"/>
      <c r="K120" s="43"/>
    </row>
    <row r="121" spans="1:11" ht="17.149999999999999" customHeight="1">
      <c r="A121" s="41" t="s">
        <v>22</v>
      </c>
      <c r="B121" s="42">
        <v>4</v>
      </c>
      <c r="C121" s="45" t="s">
        <v>221</v>
      </c>
      <c r="D121" s="45" t="s">
        <v>22</v>
      </c>
      <c r="E121" s="45" t="s">
        <v>22</v>
      </c>
      <c r="F121" s="45" t="s">
        <v>22</v>
      </c>
      <c r="G121" s="43"/>
      <c r="H121" s="43"/>
      <c r="I121" s="43"/>
      <c r="J121" s="43"/>
      <c r="K121" s="43"/>
    </row>
    <row r="122" spans="1:11" ht="17.149999999999999" customHeight="1">
      <c r="A122" s="41">
        <v>514</v>
      </c>
      <c r="B122" s="42" t="s">
        <v>22</v>
      </c>
      <c r="C122" s="45" t="s">
        <v>222</v>
      </c>
      <c r="D122" s="45" t="s">
        <v>22</v>
      </c>
      <c r="E122" s="45" t="s">
        <v>22</v>
      </c>
      <c r="F122" s="45" t="s">
        <v>22</v>
      </c>
      <c r="G122" s="43"/>
      <c r="H122" s="43"/>
      <c r="I122" s="43"/>
      <c r="J122" s="43"/>
      <c r="K122" s="43"/>
    </row>
    <row r="123" spans="1:11" ht="17.149999999999999" customHeight="1">
      <c r="A123" s="41" t="s">
        <v>22</v>
      </c>
      <c r="B123" s="42">
        <v>1</v>
      </c>
      <c r="C123" s="45" t="s">
        <v>223</v>
      </c>
      <c r="D123" s="45" t="s">
        <v>22</v>
      </c>
      <c r="E123" s="41" t="s">
        <v>22</v>
      </c>
      <c r="F123" s="45" t="s">
        <v>22</v>
      </c>
      <c r="G123" s="43"/>
      <c r="H123" s="43"/>
      <c r="I123" s="43"/>
      <c r="J123" s="43"/>
      <c r="K123" s="43"/>
    </row>
    <row r="124" spans="1:11" ht="17.149999999999999" customHeight="1">
      <c r="A124" s="41" t="s">
        <v>22</v>
      </c>
      <c r="B124" s="42">
        <v>2</v>
      </c>
      <c r="C124" s="45" t="s">
        <v>224</v>
      </c>
      <c r="D124" s="45" t="s">
        <v>22</v>
      </c>
      <c r="E124" s="41" t="s">
        <v>22</v>
      </c>
      <c r="F124" s="45" t="s">
        <v>22</v>
      </c>
      <c r="G124" s="43"/>
      <c r="H124" s="43"/>
      <c r="I124" s="43"/>
      <c r="J124" s="43"/>
      <c r="K124" s="43"/>
    </row>
    <row r="125" spans="1:11" ht="17.149999999999999" customHeight="1">
      <c r="A125" s="41">
        <v>599</v>
      </c>
      <c r="B125" s="42" t="s">
        <v>22</v>
      </c>
      <c r="C125" s="45" t="s">
        <v>225</v>
      </c>
      <c r="D125" s="41">
        <v>399</v>
      </c>
      <c r="E125" s="41" t="s">
        <v>22</v>
      </c>
      <c r="F125" s="45" t="s">
        <v>225</v>
      </c>
      <c r="G125" s="43"/>
      <c r="H125" s="43"/>
      <c r="I125" s="43"/>
      <c r="J125" s="43"/>
      <c r="K125" s="43"/>
    </row>
    <row r="126" spans="1:11" ht="17.149999999999999" customHeight="1">
      <c r="A126" s="41" t="s">
        <v>22</v>
      </c>
      <c r="B126" s="42">
        <v>6</v>
      </c>
      <c r="C126" s="45" t="s">
        <v>226</v>
      </c>
      <c r="D126" s="45" t="s">
        <v>22</v>
      </c>
      <c r="E126" s="41">
        <v>6</v>
      </c>
      <c r="F126" s="45" t="s">
        <v>226</v>
      </c>
      <c r="G126" s="43"/>
      <c r="H126" s="43"/>
      <c r="I126" s="43"/>
      <c r="J126" s="43"/>
      <c r="K126" s="43"/>
    </row>
    <row r="127" spans="1:11" ht="17.149999999999999" customHeight="1">
      <c r="A127" s="41" t="s">
        <v>22</v>
      </c>
      <c r="B127" s="42">
        <v>7</v>
      </c>
      <c r="C127" s="45" t="s">
        <v>227</v>
      </c>
      <c r="D127" s="45" t="s">
        <v>22</v>
      </c>
      <c r="E127" s="41">
        <v>7</v>
      </c>
      <c r="F127" s="45" t="s">
        <v>227</v>
      </c>
      <c r="G127" s="43"/>
      <c r="H127" s="43"/>
      <c r="I127" s="43"/>
      <c r="J127" s="43"/>
      <c r="K127" s="43"/>
    </row>
    <row r="128" spans="1:11" ht="18" customHeight="1">
      <c r="A128" s="41" t="s">
        <v>22</v>
      </c>
      <c r="B128" s="42">
        <v>8</v>
      </c>
      <c r="C128" s="45" t="s">
        <v>228</v>
      </c>
      <c r="D128" s="45" t="s">
        <v>22</v>
      </c>
      <c r="E128" s="41">
        <v>8</v>
      </c>
      <c r="F128" s="45" t="s">
        <v>228</v>
      </c>
      <c r="G128" s="43"/>
      <c r="H128" s="43"/>
      <c r="I128" s="43"/>
      <c r="J128" s="43"/>
      <c r="K128" s="43"/>
    </row>
    <row r="129" spans="1:11" ht="12.75" customHeight="1">
      <c r="A129" s="41" t="s">
        <v>22</v>
      </c>
      <c r="B129" s="42">
        <v>99</v>
      </c>
      <c r="C129" s="45" t="s">
        <v>229</v>
      </c>
      <c r="D129" s="45" t="s">
        <v>22</v>
      </c>
      <c r="E129" s="41">
        <v>99</v>
      </c>
      <c r="F129" s="45" t="s">
        <v>229</v>
      </c>
      <c r="G129" s="43"/>
      <c r="H129" s="43"/>
      <c r="I129" s="43"/>
      <c r="J129" s="43"/>
      <c r="K129" s="43"/>
    </row>
  </sheetData>
  <mergeCells count="56">
    <mergeCell ref="C95:C99"/>
    <mergeCell ref="C102:C104"/>
    <mergeCell ref="D91:D92"/>
    <mergeCell ref="F5:F6"/>
    <mergeCell ref="G4:G6"/>
    <mergeCell ref="C74:C78"/>
    <mergeCell ref="C91:C92"/>
    <mergeCell ref="C53:C56"/>
    <mergeCell ref="C57:C59"/>
    <mergeCell ref="C61:C65"/>
    <mergeCell ref="C70:C72"/>
    <mergeCell ref="C9:C11"/>
    <mergeCell ref="C12:C16"/>
    <mergeCell ref="C18:C20"/>
    <mergeCell ref="C22:C35"/>
    <mergeCell ref="C38:C40"/>
    <mergeCell ref="C41:C43"/>
    <mergeCell ref="B61:B65"/>
    <mergeCell ref="B70:B72"/>
    <mergeCell ref="B74:B78"/>
    <mergeCell ref="B91:B92"/>
    <mergeCell ref="B95:B99"/>
    <mergeCell ref="B102:B104"/>
    <mergeCell ref="A95:A99"/>
    <mergeCell ref="A102:A104"/>
    <mergeCell ref="B9:B11"/>
    <mergeCell ref="B12:B16"/>
    <mergeCell ref="B18:B20"/>
    <mergeCell ref="B22:B35"/>
    <mergeCell ref="B38:B40"/>
    <mergeCell ref="B41:B43"/>
    <mergeCell ref="B53:B56"/>
    <mergeCell ref="B57:B59"/>
    <mergeCell ref="A53:A56"/>
    <mergeCell ref="A57:A59"/>
    <mergeCell ref="A61:A65"/>
    <mergeCell ref="A70:A72"/>
    <mergeCell ref="A74:A78"/>
    <mergeCell ref="A91:A92"/>
    <mergeCell ref="A9:A11"/>
    <mergeCell ref="A12:A16"/>
    <mergeCell ref="A18:A20"/>
    <mergeCell ref="A22:A35"/>
    <mergeCell ref="A38:A40"/>
    <mergeCell ref="A41:A43"/>
    <mergeCell ref="A2:K2"/>
    <mergeCell ref="A4:C4"/>
    <mergeCell ref="D4:F4"/>
    <mergeCell ref="H4:J4"/>
    <mergeCell ref="A5:B5"/>
    <mergeCell ref="D5:E5"/>
    <mergeCell ref="C5:C6"/>
    <mergeCell ref="I5:I6"/>
    <mergeCell ref="J5:J6"/>
    <mergeCell ref="K4:K6"/>
    <mergeCell ref="H5:H6"/>
  </mergeCells>
  <phoneticPr fontId="27" type="noConversion"/>
  <pageMargins left="0.74803149606299213" right="0.74803149606299213" top="0.98425196850393715" bottom="0.98425196850393715" header="0.51181102362204722" footer="0.51181102362204722"/>
  <pageSetup paperSize="9" scale="95" fitToWidth="0" fitToHeight="0" pageOrder="overThenDown" orientation="portrait" useFirstPageNumber="1" horizontalDpi="300" verticalDpi="300" copies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B14"/>
  <sheetViews>
    <sheetView workbookViewId="0">
      <selection activeCell="C5" sqref="C5"/>
    </sheetView>
  </sheetViews>
  <sheetFormatPr defaultColWidth="10.26953125" defaultRowHeight="12.5"/>
  <cols>
    <col min="1" max="1" width="44.26953125" bestFit="1" customWidth="1"/>
    <col min="2" max="2" width="41.26953125" bestFit="1" customWidth="1"/>
  </cols>
  <sheetData>
    <row r="1" spans="1:2" ht="36" customHeight="1">
      <c r="A1" s="29"/>
      <c r="B1" s="30" t="s">
        <v>230</v>
      </c>
    </row>
    <row r="2" spans="1:2" ht="20.25" customHeight="1">
      <c r="A2" s="135" t="s">
        <v>231</v>
      </c>
      <c r="B2" s="135"/>
    </row>
    <row r="3" spans="1:2" ht="22.5" customHeight="1">
      <c r="A3" s="32"/>
      <c r="B3" s="33" t="s">
        <v>2</v>
      </c>
    </row>
    <row r="4" spans="1:2" ht="30" customHeight="1">
      <c r="A4" s="34" t="s">
        <v>232</v>
      </c>
      <c r="B4" s="126" t="s">
        <v>329</v>
      </c>
    </row>
    <row r="5" spans="1:2" ht="30" customHeight="1">
      <c r="A5" s="34" t="s">
        <v>55</v>
      </c>
      <c r="B5" s="35">
        <v>85734.77</v>
      </c>
    </row>
    <row r="6" spans="1:2" ht="30" customHeight="1">
      <c r="A6" s="36" t="s">
        <v>233</v>
      </c>
      <c r="B6" s="37">
        <v>0</v>
      </c>
    </row>
    <row r="7" spans="1:2" ht="30" customHeight="1">
      <c r="A7" s="36" t="s">
        <v>234</v>
      </c>
      <c r="B7" s="37"/>
    </row>
    <row r="8" spans="1:2" ht="30" customHeight="1">
      <c r="A8" s="36" t="s">
        <v>235</v>
      </c>
      <c r="B8" s="37">
        <f>B9</f>
        <v>85734.77</v>
      </c>
    </row>
    <row r="9" spans="1:2" ht="30" customHeight="1">
      <c r="A9" s="36" t="s">
        <v>236</v>
      </c>
      <c r="B9" s="37">
        <v>85734.77</v>
      </c>
    </row>
    <row r="10" spans="1:2" ht="30" customHeight="1">
      <c r="A10" s="36" t="s">
        <v>237</v>
      </c>
      <c r="B10" s="37">
        <v>0</v>
      </c>
    </row>
    <row r="11" spans="1:2" ht="30" customHeight="1">
      <c r="A11" s="38"/>
      <c r="B11" s="38"/>
    </row>
    <row r="12" spans="1:2" ht="30" customHeight="1">
      <c r="A12" s="38"/>
      <c r="B12" s="39"/>
    </row>
    <row r="13" spans="1:2" ht="30" customHeight="1">
      <c r="A13" s="38"/>
      <c r="B13" s="39"/>
    </row>
    <row r="14" spans="1:2" ht="30" customHeight="1">
      <c r="A14" s="38"/>
      <c r="B14" s="39"/>
    </row>
  </sheetData>
  <mergeCells count="1">
    <mergeCell ref="A2:B2"/>
  </mergeCells>
  <phoneticPr fontId="27" type="noConversion"/>
  <pageMargins left="0.78740157480314965" right="0.78740157480314965" top="0.78740157480314965" bottom="0.39370078740157483" header="0" footer="0"/>
  <pageSetup paperSize="9" orientation="portrait" useFirstPageNumber="1" horizontalDpi="300" verticalDpi="300" copies="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F16"/>
  <sheetViews>
    <sheetView zoomScale="183" workbookViewId="0">
      <selection activeCell="F9" sqref="F9"/>
    </sheetView>
  </sheetViews>
  <sheetFormatPr defaultColWidth="10.26953125" defaultRowHeight="12.5"/>
  <cols>
    <col min="1" max="1" width="33.54296875" bestFit="1" customWidth="1"/>
    <col min="2" max="2" width="20" bestFit="1" customWidth="1"/>
    <col min="3" max="3" width="17.26953125" bestFit="1" customWidth="1"/>
    <col min="4" max="5" width="16.26953125" bestFit="1" customWidth="1"/>
    <col min="6" max="6" width="18" bestFit="1" customWidth="1"/>
  </cols>
  <sheetData>
    <row r="1" spans="1:6" ht="12.75" customHeight="1">
      <c r="F1" s="20" t="s">
        <v>238</v>
      </c>
    </row>
    <row r="2" spans="1:6" ht="30" customHeight="1">
      <c r="A2" s="127" t="s">
        <v>239</v>
      </c>
      <c r="B2" s="127"/>
      <c r="C2" s="127"/>
      <c r="D2" s="127"/>
      <c r="E2" s="127"/>
      <c r="F2" s="127"/>
    </row>
    <row r="3" spans="1:6" ht="15" customHeight="1">
      <c r="F3" s="20" t="s">
        <v>2</v>
      </c>
    </row>
    <row r="4" spans="1:6" ht="15" customHeight="1">
      <c r="A4" s="133" t="s">
        <v>52</v>
      </c>
      <c r="B4" s="133" t="s">
        <v>53</v>
      </c>
      <c r="C4" s="130" t="s">
        <v>69</v>
      </c>
      <c r="D4" s="136"/>
      <c r="E4" s="136"/>
      <c r="F4" s="133" t="s">
        <v>70</v>
      </c>
    </row>
    <row r="5" spans="1:6" ht="12.75" customHeight="1">
      <c r="A5" s="134"/>
      <c r="B5" s="134"/>
      <c r="C5" s="22" t="s">
        <v>55</v>
      </c>
      <c r="D5" s="22" t="s">
        <v>74</v>
      </c>
      <c r="E5" s="22" t="s">
        <v>75</v>
      </c>
      <c r="F5" s="134"/>
    </row>
    <row r="6" spans="1:6" ht="17.5" customHeight="1">
      <c r="A6" s="23" t="s">
        <v>77</v>
      </c>
      <c r="B6" s="24"/>
      <c r="C6" s="25"/>
      <c r="D6" s="24"/>
      <c r="E6" s="24"/>
      <c r="F6" s="24">
        <f>SUM(F10:F14)</f>
        <v>0</v>
      </c>
    </row>
    <row r="7" spans="1:6">
      <c r="A7" s="26" t="s">
        <v>78</v>
      </c>
      <c r="B7" s="27"/>
      <c r="C7" s="27"/>
      <c r="D7" s="27"/>
      <c r="E7" s="27"/>
      <c r="F7" s="27"/>
    </row>
    <row r="8" spans="1:6">
      <c r="A8" s="26" t="s">
        <v>79</v>
      </c>
      <c r="B8" s="27"/>
      <c r="C8" s="27"/>
      <c r="D8" s="27"/>
      <c r="E8" s="27"/>
      <c r="F8" s="27"/>
    </row>
    <row r="9" spans="1:6">
      <c r="A9" s="26" t="s">
        <v>80</v>
      </c>
      <c r="B9" s="27"/>
      <c r="C9" s="27"/>
      <c r="D9" s="27"/>
      <c r="E9" s="27"/>
      <c r="F9" s="27"/>
    </row>
    <row r="10" spans="1:6">
      <c r="A10" s="26" t="s">
        <v>81</v>
      </c>
      <c r="B10" s="27"/>
      <c r="C10" s="27"/>
      <c r="D10" s="27"/>
      <c r="E10" s="27"/>
      <c r="F10" s="27"/>
    </row>
    <row r="11" spans="1:6">
      <c r="A11" s="26" t="s">
        <v>82</v>
      </c>
      <c r="B11" s="27" t="s">
        <v>240</v>
      </c>
      <c r="C11" s="27"/>
      <c r="D11" s="27"/>
      <c r="E11" s="27"/>
      <c r="F11" s="27"/>
    </row>
    <row r="12" spans="1:6">
      <c r="A12" s="28" t="s">
        <v>83</v>
      </c>
      <c r="B12" s="27"/>
      <c r="C12" s="27"/>
      <c r="D12" s="27"/>
      <c r="E12" s="27"/>
      <c r="F12" s="27"/>
    </row>
    <row r="13" spans="1:6">
      <c r="A13" s="28" t="s">
        <v>84</v>
      </c>
      <c r="B13" s="27"/>
      <c r="C13" s="27"/>
      <c r="D13" s="27"/>
      <c r="E13" s="27"/>
      <c r="F13" s="27"/>
    </row>
    <row r="14" spans="1:6">
      <c r="A14" s="28" t="s">
        <v>241</v>
      </c>
      <c r="B14" s="27"/>
      <c r="C14" s="27"/>
      <c r="D14" s="27"/>
      <c r="E14" s="27"/>
      <c r="F14" s="27"/>
    </row>
    <row r="15" spans="1:6">
      <c r="A15" s="28" t="s">
        <v>85</v>
      </c>
      <c r="B15" s="27"/>
      <c r="C15" s="27"/>
      <c r="D15" s="27"/>
      <c r="E15" s="27"/>
      <c r="F15" s="27"/>
    </row>
    <row r="16" spans="1:6">
      <c r="A16" s="28" t="s">
        <v>86</v>
      </c>
      <c r="B16" s="27"/>
      <c r="C16" s="27"/>
      <c r="D16" s="27"/>
      <c r="E16" s="27"/>
      <c r="F16" s="27"/>
    </row>
  </sheetData>
  <mergeCells count="5">
    <mergeCell ref="A2:F2"/>
    <mergeCell ref="C4:E4"/>
    <mergeCell ref="A4:A5"/>
    <mergeCell ref="B4:B5"/>
    <mergeCell ref="F4:F5"/>
  </mergeCells>
  <phoneticPr fontId="27" type="noConversion"/>
  <pageMargins left="0.74803149606299213" right="0.74803149606299213" top="0.98425196850393715" bottom="0.98425196850393715" header="0.51181102362204722" footer="0.51181102362204722"/>
  <pageSetup paperSize="9" fitToWidth="0" fitToHeight="0" pageOrder="overThenDown" orientation="landscape" useFirstPageNumber="1" horizontalDpi="300" verticalDpi="300" copies="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G38"/>
  <sheetViews>
    <sheetView tabSelected="1" workbookViewId="0">
      <selection activeCell="J18" sqref="J18"/>
    </sheetView>
  </sheetViews>
  <sheetFormatPr defaultColWidth="10.26953125" defaultRowHeight="15"/>
  <cols>
    <col min="1" max="1" width="5.54296875" style="10" customWidth="1"/>
    <col min="2" max="3" width="12.54296875" style="10" customWidth="1"/>
    <col min="4" max="4" width="16" style="10" customWidth="1"/>
    <col min="5" max="5" width="15.7265625" style="10" customWidth="1"/>
    <col min="6" max="6" width="14" style="10" customWidth="1"/>
    <col min="7" max="16384" width="10.26953125" style="10"/>
  </cols>
  <sheetData>
    <row r="1" spans="1:7">
      <c r="A1" s="11"/>
      <c r="G1" s="1" t="s">
        <v>242</v>
      </c>
    </row>
    <row r="2" spans="1:7" s="11" customFormat="1" ht="28.5" customHeight="1">
      <c r="A2" s="175" t="s">
        <v>331</v>
      </c>
      <c r="B2" s="176"/>
      <c r="C2" s="176"/>
      <c r="D2" s="176"/>
      <c r="E2" s="176"/>
      <c r="F2" s="176"/>
      <c r="G2" s="176"/>
    </row>
    <row r="3" spans="1:7" s="12" customFormat="1" ht="24" customHeight="1">
      <c r="A3" s="177" t="s">
        <v>289</v>
      </c>
      <c r="B3" s="178"/>
      <c r="C3" s="178"/>
      <c r="D3" s="178"/>
      <c r="E3" s="178"/>
      <c r="F3" s="178"/>
      <c r="G3" s="178"/>
    </row>
    <row r="4" spans="1:7" ht="21" customHeight="1">
      <c r="A4" s="179" t="s">
        <v>243</v>
      </c>
      <c r="B4" s="179" t="s">
        <v>244</v>
      </c>
      <c r="C4" s="179" t="s">
        <v>245</v>
      </c>
      <c r="D4" s="179" t="s">
        <v>246</v>
      </c>
      <c r="E4" s="13"/>
      <c r="F4" s="179" t="s">
        <v>247</v>
      </c>
      <c r="G4" s="13"/>
    </row>
    <row r="5" spans="1:7" ht="30" customHeight="1">
      <c r="A5" s="179"/>
      <c r="B5" s="179"/>
      <c r="C5" s="179"/>
      <c r="D5" s="179"/>
      <c r="E5" s="14" t="s">
        <v>248</v>
      </c>
      <c r="F5" s="179"/>
      <c r="G5" s="14" t="s">
        <v>248</v>
      </c>
    </row>
    <row r="6" spans="1:7" ht="27" customHeight="1">
      <c r="A6" s="179"/>
      <c r="B6" s="115" t="s">
        <v>290</v>
      </c>
      <c r="C6" s="115" t="s">
        <v>291</v>
      </c>
      <c r="D6" s="15">
        <v>635.70000000000005</v>
      </c>
      <c r="E6" s="15">
        <v>635.70000000000005</v>
      </c>
      <c r="F6" s="15">
        <v>635.70000000000005</v>
      </c>
      <c r="G6" s="15">
        <v>635.70000000000005</v>
      </c>
    </row>
    <row r="7" spans="1:7" ht="27" customHeight="1">
      <c r="A7" s="179"/>
      <c r="B7" s="13"/>
      <c r="C7" s="13"/>
      <c r="D7" s="15"/>
      <c r="E7" s="15"/>
      <c r="F7" s="15"/>
      <c r="G7" s="15"/>
    </row>
    <row r="8" spans="1:7" ht="27" customHeight="1">
      <c r="A8" s="179"/>
      <c r="B8" s="13" t="s">
        <v>249</v>
      </c>
      <c r="C8" s="13"/>
      <c r="D8" s="14"/>
      <c r="E8" s="13"/>
      <c r="F8" s="13"/>
      <c r="G8" s="13"/>
    </row>
    <row r="9" spans="1:7" ht="21" customHeight="1">
      <c r="A9" s="179"/>
      <c r="B9" s="179" t="s">
        <v>250</v>
      </c>
      <c r="C9" s="179"/>
      <c r="D9" s="14">
        <f>SUM(D6:D8)</f>
        <v>635.70000000000005</v>
      </c>
      <c r="E9" s="14">
        <f>SUM(E6:E8)</f>
        <v>635.70000000000005</v>
      </c>
      <c r="F9" s="14">
        <f>SUM(F6:F8)</f>
        <v>635.70000000000005</v>
      </c>
      <c r="G9" s="14">
        <f>SUM(G6:G8)</f>
        <v>635.70000000000005</v>
      </c>
    </row>
    <row r="10" spans="1:7" ht="30.75" customHeight="1">
      <c r="A10" s="179" t="s">
        <v>251</v>
      </c>
      <c r="B10" s="179" t="s">
        <v>252</v>
      </c>
      <c r="C10" s="179"/>
      <c r="D10" s="179"/>
      <c r="E10" s="179" t="s">
        <v>253</v>
      </c>
      <c r="F10" s="179"/>
      <c r="G10" s="179"/>
    </row>
    <row r="11" spans="1:7" ht="83.25" customHeight="1">
      <c r="A11" s="179"/>
      <c r="B11" s="181" t="s">
        <v>292</v>
      </c>
      <c r="C11" s="182"/>
      <c r="D11" s="182"/>
      <c r="E11" s="181" t="s">
        <v>332</v>
      </c>
      <c r="F11" s="182"/>
      <c r="G11" s="182"/>
    </row>
    <row r="12" spans="1:7" ht="21" customHeight="1">
      <c r="A12" s="16" t="s">
        <v>254</v>
      </c>
      <c r="B12" s="14" t="s">
        <v>255</v>
      </c>
      <c r="C12" s="14" t="s">
        <v>256</v>
      </c>
      <c r="D12" s="16" t="s">
        <v>257</v>
      </c>
      <c r="E12" s="16" t="s">
        <v>258</v>
      </c>
      <c r="F12" s="16" t="s">
        <v>259</v>
      </c>
      <c r="G12" s="16" t="s">
        <v>260</v>
      </c>
    </row>
    <row r="13" spans="1:7" ht="29" customHeight="1">
      <c r="A13" s="180" t="s">
        <v>261</v>
      </c>
      <c r="B13" s="179" t="s">
        <v>262</v>
      </c>
      <c r="C13" s="116" t="s">
        <v>293</v>
      </c>
      <c r="D13" s="117" t="s">
        <v>294</v>
      </c>
      <c r="E13" s="118" t="s">
        <v>295</v>
      </c>
      <c r="F13" s="117" t="s">
        <v>296</v>
      </c>
      <c r="G13" s="18"/>
    </row>
    <row r="14" spans="1:7" ht="29" customHeight="1">
      <c r="A14" s="180"/>
      <c r="B14" s="179"/>
      <c r="C14" s="116" t="s">
        <v>297</v>
      </c>
      <c r="D14" s="117" t="s">
        <v>294</v>
      </c>
      <c r="E14" s="118" t="s">
        <v>295</v>
      </c>
      <c r="F14" s="117" t="s">
        <v>296</v>
      </c>
      <c r="G14" s="18"/>
    </row>
    <row r="15" spans="1:7" ht="36" customHeight="1">
      <c r="A15" s="180"/>
      <c r="B15" s="179" t="s">
        <v>263</v>
      </c>
      <c r="C15" s="192" t="s">
        <v>333</v>
      </c>
      <c r="D15" s="183" t="s">
        <v>298</v>
      </c>
      <c r="E15" s="186" t="s">
        <v>299</v>
      </c>
      <c r="F15" s="183" t="s">
        <v>300</v>
      </c>
      <c r="G15" s="18"/>
    </row>
    <row r="16" spans="1:7" ht="20" customHeight="1">
      <c r="A16" s="180"/>
      <c r="B16" s="179"/>
      <c r="C16" s="184"/>
      <c r="D16" s="184"/>
      <c r="E16" s="193"/>
      <c r="F16" s="184"/>
      <c r="G16" s="18"/>
    </row>
    <row r="17" spans="1:7" ht="23.5" customHeight="1">
      <c r="A17" s="180"/>
      <c r="B17" s="179"/>
      <c r="C17" s="185"/>
      <c r="D17" s="185"/>
      <c r="E17" s="194"/>
      <c r="F17" s="185"/>
      <c r="G17" s="18"/>
    </row>
    <row r="18" spans="1:7" ht="36" customHeight="1">
      <c r="A18" s="180"/>
      <c r="B18" s="179" t="s">
        <v>264</v>
      </c>
      <c r="C18" s="183" t="s">
        <v>301</v>
      </c>
      <c r="D18" s="183" t="s">
        <v>298</v>
      </c>
      <c r="E18" s="189" t="s">
        <v>302</v>
      </c>
      <c r="F18" s="183" t="s">
        <v>302</v>
      </c>
      <c r="G18" s="18"/>
    </row>
    <row r="19" spans="1:7" ht="23.5" customHeight="1">
      <c r="A19" s="180"/>
      <c r="B19" s="179"/>
      <c r="C19" s="184"/>
      <c r="D19" s="184"/>
      <c r="E19" s="190"/>
      <c r="F19" s="184"/>
      <c r="G19" s="18"/>
    </row>
    <row r="20" spans="1:7" ht="26.5" customHeight="1">
      <c r="A20" s="180"/>
      <c r="B20" s="179"/>
      <c r="C20" s="185"/>
      <c r="D20" s="185"/>
      <c r="E20" s="119"/>
      <c r="F20" s="185"/>
      <c r="G20" s="18"/>
    </row>
    <row r="21" spans="1:7" ht="43" hidden="1" customHeight="1">
      <c r="A21" s="180"/>
      <c r="B21" s="14" t="s">
        <v>249</v>
      </c>
      <c r="C21" s="17"/>
      <c r="D21" s="18"/>
      <c r="E21" s="18"/>
      <c r="F21" s="18"/>
      <c r="G21" s="18"/>
    </row>
    <row r="22" spans="1:7" ht="22" customHeight="1">
      <c r="A22" s="180" t="s">
        <v>265</v>
      </c>
      <c r="B22" s="179" t="s">
        <v>266</v>
      </c>
      <c r="C22" s="186" t="s">
        <v>303</v>
      </c>
      <c r="D22" s="189" t="s">
        <v>304</v>
      </c>
      <c r="E22" s="189"/>
      <c r="F22" s="189" t="s">
        <v>305</v>
      </c>
      <c r="G22" s="18"/>
    </row>
    <row r="23" spans="1:7" ht="36" customHeight="1">
      <c r="A23" s="180"/>
      <c r="B23" s="179"/>
      <c r="C23" s="187"/>
      <c r="D23" s="190"/>
      <c r="E23" s="190"/>
      <c r="F23" s="190"/>
      <c r="G23" s="18"/>
    </row>
    <row r="24" spans="1:7" ht="14" customHeight="1">
      <c r="A24" s="180"/>
      <c r="B24" s="179"/>
      <c r="C24" s="188"/>
      <c r="D24" s="191"/>
      <c r="E24" s="191"/>
      <c r="F24" s="191"/>
      <c r="G24" s="18"/>
    </row>
    <row r="25" spans="1:7" ht="38" customHeight="1">
      <c r="A25" s="180"/>
      <c r="B25" s="179" t="s">
        <v>268</v>
      </c>
      <c r="C25" s="186" t="s">
        <v>306</v>
      </c>
      <c r="D25" s="189" t="s">
        <v>304</v>
      </c>
      <c r="E25" s="189"/>
      <c r="F25" s="189" t="s">
        <v>305</v>
      </c>
      <c r="G25" s="18"/>
    </row>
    <row r="26" spans="1:7" ht="14" customHeight="1">
      <c r="A26" s="180"/>
      <c r="B26" s="179"/>
      <c r="C26" s="187"/>
      <c r="D26" s="190"/>
      <c r="E26" s="190"/>
      <c r="F26" s="190"/>
      <c r="G26" s="18"/>
    </row>
    <row r="27" spans="1:7" ht="21" customHeight="1">
      <c r="A27" s="180"/>
      <c r="B27" s="179"/>
      <c r="C27" s="188"/>
      <c r="D27" s="191"/>
      <c r="E27" s="191"/>
      <c r="F27" s="191"/>
      <c r="G27" s="18"/>
    </row>
    <row r="28" spans="1:7" ht="20.5" customHeight="1">
      <c r="A28" s="180"/>
      <c r="B28" s="179" t="s">
        <v>270</v>
      </c>
      <c r="C28" s="120" t="s">
        <v>308</v>
      </c>
      <c r="D28" s="18"/>
      <c r="E28" s="19"/>
      <c r="F28" s="19"/>
      <c r="G28" s="18"/>
    </row>
    <row r="29" spans="1:7" ht="30" customHeight="1">
      <c r="A29" s="180"/>
      <c r="B29" s="179"/>
      <c r="C29" s="120" t="s">
        <v>307</v>
      </c>
      <c r="D29" s="18"/>
      <c r="E29" s="18"/>
      <c r="F29" s="18"/>
      <c r="G29" s="18"/>
    </row>
    <row r="30" spans="1:7" ht="22.5" customHeight="1">
      <c r="A30" s="180"/>
      <c r="B30" s="179"/>
      <c r="C30" s="17" t="s">
        <v>267</v>
      </c>
      <c r="D30" s="18"/>
      <c r="E30" s="18"/>
      <c r="F30" s="18"/>
      <c r="G30" s="18"/>
    </row>
    <row r="31" spans="1:7" ht="31" customHeight="1">
      <c r="A31" s="180"/>
      <c r="B31" s="179" t="s">
        <v>271</v>
      </c>
      <c r="C31" s="121" t="s">
        <v>309</v>
      </c>
      <c r="D31" s="117" t="s">
        <v>310</v>
      </c>
      <c r="E31" s="117"/>
      <c r="F31" s="117" t="s">
        <v>311</v>
      </c>
      <c r="G31" s="18"/>
    </row>
    <row r="32" spans="1:7" ht="38.5" customHeight="1">
      <c r="A32" s="180"/>
      <c r="B32" s="179"/>
      <c r="C32" s="121" t="s">
        <v>312</v>
      </c>
      <c r="D32" s="117" t="s">
        <v>310</v>
      </c>
      <c r="E32" s="117"/>
      <c r="F32" s="117" t="s">
        <v>311</v>
      </c>
      <c r="G32" s="18"/>
    </row>
    <row r="33" spans="1:7" ht="25.5" customHeight="1">
      <c r="A33" s="180"/>
      <c r="B33" s="179"/>
      <c r="C33" s="17" t="s">
        <v>267</v>
      </c>
      <c r="D33" s="18"/>
      <c r="E33" s="18"/>
      <c r="F33" s="18"/>
      <c r="G33" s="18"/>
    </row>
    <row r="34" spans="1:7" ht="43" hidden="1" customHeight="1">
      <c r="A34" s="180"/>
      <c r="B34" s="14" t="s">
        <v>249</v>
      </c>
      <c r="C34" s="17"/>
      <c r="D34" s="18"/>
      <c r="E34" s="18"/>
      <c r="F34" s="18"/>
      <c r="G34" s="18"/>
    </row>
    <row r="35" spans="1:7" ht="30.5" customHeight="1">
      <c r="A35" s="180" t="s">
        <v>272</v>
      </c>
      <c r="B35" s="179" t="s">
        <v>273</v>
      </c>
      <c r="C35" s="122" t="s">
        <v>313</v>
      </c>
      <c r="D35" s="117" t="s">
        <v>311</v>
      </c>
      <c r="E35" s="117"/>
      <c r="F35" s="117" t="s">
        <v>311</v>
      </c>
      <c r="G35" s="18"/>
    </row>
    <row r="36" spans="1:7" ht="30.5" customHeight="1">
      <c r="A36" s="180"/>
      <c r="B36" s="179"/>
      <c r="C36" s="17" t="s">
        <v>269</v>
      </c>
      <c r="D36" s="18"/>
      <c r="E36" s="18"/>
      <c r="F36" s="18"/>
      <c r="G36" s="18"/>
    </row>
    <row r="37" spans="1:7" ht="43" hidden="1" customHeight="1">
      <c r="A37" s="180"/>
      <c r="B37" s="179"/>
      <c r="C37" s="17" t="s">
        <v>267</v>
      </c>
      <c r="D37" s="18"/>
      <c r="E37" s="18"/>
      <c r="F37" s="18"/>
      <c r="G37" s="18"/>
    </row>
    <row r="38" spans="1:7" ht="43" hidden="1" customHeight="1">
      <c r="A38" s="180"/>
      <c r="B38" s="14" t="s">
        <v>249</v>
      </c>
      <c r="C38" s="17"/>
      <c r="D38" s="18"/>
      <c r="E38" s="18"/>
      <c r="F38" s="18"/>
      <c r="G38" s="18"/>
    </row>
  </sheetData>
  <mergeCells count="40">
    <mergeCell ref="E22:E24"/>
    <mergeCell ref="F22:F24"/>
    <mergeCell ref="C25:C27"/>
    <mergeCell ref="D25:D27"/>
    <mergeCell ref="E25:E27"/>
    <mergeCell ref="F25:F27"/>
    <mergeCell ref="E15:E17"/>
    <mergeCell ref="F4:F5"/>
    <mergeCell ref="F15:F17"/>
    <mergeCell ref="F18:F20"/>
    <mergeCell ref="E18:E19"/>
    <mergeCell ref="E11:G11"/>
    <mergeCell ref="B31:B33"/>
    <mergeCell ref="B35:B37"/>
    <mergeCell ref="C4:C5"/>
    <mergeCell ref="C15:C17"/>
    <mergeCell ref="C18:C20"/>
    <mergeCell ref="A13:A21"/>
    <mergeCell ref="A22:A34"/>
    <mergeCell ref="A35:A38"/>
    <mergeCell ref="B4:B5"/>
    <mergeCell ref="B13:B14"/>
    <mergeCell ref="B15:B17"/>
    <mergeCell ref="B18:B20"/>
    <mergeCell ref="B22:B24"/>
    <mergeCell ref="B25:B27"/>
    <mergeCell ref="B28:B30"/>
    <mergeCell ref="B11:D11"/>
    <mergeCell ref="D4:D5"/>
    <mergeCell ref="D15:D17"/>
    <mergeCell ref="D18:D20"/>
    <mergeCell ref="C22:C24"/>
    <mergeCell ref="D22:D24"/>
    <mergeCell ref="A2:G2"/>
    <mergeCell ref="A3:G3"/>
    <mergeCell ref="B9:C9"/>
    <mergeCell ref="B10:D10"/>
    <mergeCell ref="E10:G10"/>
    <mergeCell ref="A4:A9"/>
    <mergeCell ref="A10:A11"/>
  </mergeCells>
  <phoneticPr fontId="27" type="noConversion"/>
  <printOptions horizontalCentered="1"/>
  <pageMargins left="0.75138888888888888" right="0.75138888888888888" top="1" bottom="1" header="0.5" footer="0.5"/>
  <pageSetup paperSize="9" scale="90" fitToWidth="0" fitToHeight="0" pageOrder="overThenDown"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7</vt:i4>
      </vt:variant>
    </vt:vector>
  </HeadingPairs>
  <TitlesOfParts>
    <vt:vector size="17" baseType="lpstr">
      <vt:lpstr>收支预算表</vt:lpstr>
      <vt:lpstr>收入预算表</vt:lpstr>
      <vt:lpstr>支出预算表</vt:lpstr>
      <vt:lpstr>财政拨款收支预算表</vt:lpstr>
      <vt:lpstr>一般公共预算财政拨款功能分类支出预算表</vt:lpstr>
      <vt:lpstr>一般公共预算财政拨款经济分类支出预算总表</vt:lpstr>
      <vt:lpstr>一般公共预算“三公”经费财政拨款支出预算表</vt:lpstr>
      <vt:lpstr>政府性基金预算财政拨款支出预算表</vt:lpstr>
      <vt:lpstr>部门整体支出绩效目标申报表</vt:lpstr>
      <vt:lpstr>项目支出绩效目标表10表</vt:lpstr>
      <vt:lpstr>财政拨款收支预算表!Print_Titles</vt:lpstr>
      <vt:lpstr>收入预算表!Print_Titles</vt:lpstr>
      <vt:lpstr>一般公共预算“三公”经费财政拨款支出预算表!Print_Titles</vt:lpstr>
      <vt:lpstr>一般公共预算财政拨款功能分类支出预算表!Print_Titles</vt:lpstr>
      <vt:lpstr>一般公共预算财政拨款经济分类支出预算总表!Print_Titles</vt:lpstr>
      <vt:lpstr>政府性基金预算财政拨款支出预算表!Print_Titles</vt:lpstr>
      <vt:lpstr>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2021-01-15T08:58:34Z</dcterms:created>
  <dcterms:modified xsi:type="dcterms:W3CDTF">2022-08-18T06:52:06Z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2BF24EB0CC664704A32C90A2108398E5</vt:lpwstr>
  </property>
</Properties>
</file>